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ch\Ranch Documents\"/>
    </mc:Choice>
  </mc:AlternateContent>
  <bookViews>
    <workbookView xWindow="0" yWindow="0" windowWidth="17930" windowHeight="11660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Q16" i="1" l="1"/>
  <c r="AP16" i="1" s="1"/>
  <c r="AQ6" i="1"/>
  <c r="AP6" i="1" s="1"/>
  <c r="AQ13" i="1"/>
  <c r="AP13" i="1" s="1"/>
  <c r="AQ10" i="1"/>
  <c r="AP10" i="1" s="1"/>
  <c r="AQ15" i="1"/>
  <c r="AP15" i="1" s="1"/>
  <c r="AP3" i="1"/>
  <c r="AP4" i="1"/>
  <c r="AP5" i="1"/>
  <c r="AP7" i="1"/>
  <c r="AP8" i="1"/>
  <c r="AP9" i="1"/>
  <c r="AP11" i="1"/>
  <c r="AP12" i="1"/>
  <c r="AP14" i="1"/>
  <c r="AP2" i="1"/>
  <c r="AO18" i="1"/>
  <c r="AQ18" i="1" s="1"/>
  <c r="AO19" i="1"/>
  <c r="AQ19" i="1" s="1"/>
  <c r="AO20" i="1"/>
  <c r="AQ20" i="1" s="1"/>
  <c r="AO21" i="1"/>
  <c r="AQ21" i="1" s="1"/>
  <c r="AP21" i="1" s="1"/>
  <c r="AO22" i="1"/>
  <c r="AQ22" i="1" s="1"/>
  <c r="AP22" i="1" s="1"/>
  <c r="AO23" i="1"/>
  <c r="AQ23" i="1" s="1"/>
  <c r="AP23" i="1" s="1"/>
  <c r="AO24" i="1"/>
  <c r="AQ24" i="1" s="1"/>
  <c r="AP24" i="1" s="1"/>
  <c r="AO25" i="1"/>
  <c r="AQ25" i="1" s="1"/>
  <c r="AP25" i="1" s="1"/>
  <c r="AO26" i="1"/>
  <c r="AQ26" i="1" s="1"/>
  <c r="AP26" i="1" s="1"/>
  <c r="AO27" i="1"/>
  <c r="AQ27" i="1" s="1"/>
  <c r="AP27" i="1" s="1"/>
  <c r="AO28" i="1"/>
  <c r="AQ28" i="1" s="1"/>
  <c r="AP28" i="1" s="1"/>
  <c r="AO29" i="1"/>
  <c r="AQ29" i="1" s="1"/>
  <c r="AP29" i="1" s="1"/>
  <c r="AO30" i="1"/>
  <c r="AQ30" i="1" s="1"/>
  <c r="AP30" i="1" s="1"/>
  <c r="AO31" i="1"/>
  <c r="AQ31" i="1" s="1"/>
  <c r="AP31" i="1" s="1"/>
  <c r="AO32" i="1"/>
  <c r="AQ32" i="1" s="1"/>
  <c r="AP32" i="1" s="1"/>
  <c r="AO33" i="1"/>
  <c r="AQ33" i="1" s="1"/>
  <c r="AP33" i="1" s="1"/>
  <c r="AO34" i="1"/>
  <c r="AQ34" i="1" s="1"/>
  <c r="AP34" i="1" s="1"/>
  <c r="AO35" i="1"/>
  <c r="AQ35" i="1" s="1"/>
  <c r="AP35" i="1" s="1"/>
  <c r="AO36" i="1"/>
  <c r="AQ36" i="1" s="1"/>
  <c r="AP36" i="1" s="1"/>
  <c r="AO37" i="1"/>
  <c r="AQ37" i="1" s="1"/>
  <c r="AP37" i="1" s="1"/>
  <c r="AO38" i="1"/>
  <c r="AQ38" i="1" s="1"/>
  <c r="AP38" i="1" s="1"/>
  <c r="AO39" i="1"/>
  <c r="AQ39" i="1" s="1"/>
  <c r="AO40" i="1"/>
  <c r="AQ40" i="1" s="1"/>
  <c r="AP40" i="1" s="1"/>
  <c r="AO41" i="1"/>
  <c r="AQ41" i="1" s="1"/>
  <c r="AP41" i="1" s="1"/>
  <c r="AO42" i="1"/>
  <c r="AQ42" i="1" s="1"/>
  <c r="AP42" i="1" s="1"/>
  <c r="AO43" i="1"/>
  <c r="AQ43" i="1" s="1"/>
  <c r="AP43" i="1" s="1"/>
  <c r="AO17" i="1"/>
  <c r="AQ17" i="1" s="1"/>
</calcChain>
</file>

<file path=xl/sharedStrings.xml><?xml version="1.0" encoding="utf-8"?>
<sst xmlns="http://schemas.openxmlformats.org/spreadsheetml/2006/main" count="167" uniqueCount="134">
  <si>
    <t>Reg #</t>
  </si>
  <si>
    <t>Animal ID</t>
  </si>
  <si>
    <t>Birth Date</t>
  </si>
  <si>
    <t>HerdBuilder</t>
  </si>
  <si>
    <t>HerdBuilder %</t>
  </si>
  <si>
    <t>GridMaster</t>
  </si>
  <si>
    <t>GridMaster %</t>
  </si>
  <si>
    <t>CED</t>
  </si>
  <si>
    <t>CED %</t>
  </si>
  <si>
    <t>BW</t>
  </si>
  <si>
    <t>BW %</t>
  </si>
  <si>
    <t>WW</t>
  </si>
  <si>
    <t>WW %</t>
  </si>
  <si>
    <t>YW</t>
  </si>
  <si>
    <t>YW %</t>
  </si>
  <si>
    <t>Milk</t>
  </si>
  <si>
    <t>Milk %</t>
  </si>
  <si>
    <t>ME</t>
  </si>
  <si>
    <t>ME %</t>
  </si>
  <si>
    <t>HPG</t>
  </si>
  <si>
    <t>HPG %</t>
  </si>
  <si>
    <t>CEM</t>
  </si>
  <si>
    <t>CEM %</t>
  </si>
  <si>
    <t>Stay</t>
  </si>
  <si>
    <t>Stay %</t>
  </si>
  <si>
    <t>Marb</t>
  </si>
  <si>
    <t>Marb %</t>
  </si>
  <si>
    <t>YG</t>
  </si>
  <si>
    <t>YG %</t>
  </si>
  <si>
    <t>CW</t>
  </si>
  <si>
    <t>CW %</t>
  </si>
  <si>
    <t>RE</t>
  </si>
  <si>
    <t>RE %</t>
  </si>
  <si>
    <t>BF</t>
  </si>
  <si>
    <t>BF %</t>
  </si>
  <si>
    <t>E05</t>
  </si>
  <si>
    <t>02-20-2017</t>
  </si>
  <si>
    <t/>
  </si>
  <si>
    <t>E08</t>
  </si>
  <si>
    <t>02-23-2017</t>
  </si>
  <si>
    <t>E10</t>
  </si>
  <si>
    <t>02-25-2017</t>
  </si>
  <si>
    <t>E14</t>
  </si>
  <si>
    <t>02-28-2017</t>
  </si>
  <si>
    <t>E16</t>
  </si>
  <si>
    <t>03-01-2017</t>
  </si>
  <si>
    <t>03-04-2017</t>
  </si>
  <si>
    <t>E32</t>
  </si>
  <si>
    <t>03-06-2017</t>
  </si>
  <si>
    <t>E38</t>
  </si>
  <si>
    <t>E39</t>
  </si>
  <si>
    <t>03-08-2017</t>
  </si>
  <si>
    <t>E41</t>
  </si>
  <si>
    <t>03-09-2017</t>
  </si>
  <si>
    <t>E42</t>
  </si>
  <si>
    <t>03-10-2017</t>
  </si>
  <si>
    <t>E44</t>
  </si>
  <si>
    <t>03-12-2017</t>
  </si>
  <si>
    <t>E46</t>
  </si>
  <si>
    <t>E47</t>
  </si>
  <si>
    <t>03-13-2017</t>
  </si>
  <si>
    <t>E50</t>
  </si>
  <si>
    <t>03-15-2017</t>
  </si>
  <si>
    <t>E53</t>
  </si>
  <si>
    <t>03-17-2017</t>
  </si>
  <si>
    <t>E55</t>
  </si>
  <si>
    <t>03-18-2017</t>
  </si>
  <si>
    <t>03-21-2017</t>
  </si>
  <si>
    <t>E60</t>
  </si>
  <si>
    <t>E61</t>
  </si>
  <si>
    <t>E63</t>
  </si>
  <si>
    <t>03-23-2017</t>
  </si>
  <si>
    <t>E68</t>
  </si>
  <si>
    <t>03-25-2017</t>
  </si>
  <si>
    <t>E73</t>
  </si>
  <si>
    <t>03-27-2017</t>
  </si>
  <si>
    <t>E74</t>
  </si>
  <si>
    <t>03-31-2017</t>
  </si>
  <si>
    <t>E77</t>
  </si>
  <si>
    <t>E78</t>
  </si>
  <si>
    <t>E80</t>
  </si>
  <si>
    <t>04-04-2017</t>
  </si>
  <si>
    <t>E82</t>
  </si>
  <si>
    <t>04-05-2017</t>
  </si>
  <si>
    <t>E93</t>
  </si>
  <si>
    <t>ActBW</t>
  </si>
  <si>
    <t>AdjYW</t>
  </si>
  <si>
    <t>ADG</t>
  </si>
  <si>
    <t>Notes</t>
  </si>
  <si>
    <t>Sire Reg #</t>
  </si>
  <si>
    <t>Dark red double muscle beautiful big bull</t>
  </si>
  <si>
    <t>ActYW</t>
  </si>
  <si>
    <t>ActWW</t>
  </si>
  <si>
    <t>W date</t>
  </si>
  <si>
    <t>Y lb date</t>
  </si>
  <si>
    <t>11-23-2017</t>
  </si>
  <si>
    <t>D13</t>
  </si>
  <si>
    <t>02-17-2016</t>
  </si>
  <si>
    <t>Great disposition with excellent numbers. Don't be afraid to breed your youngest or oldest cow with him. Herd builder with an amazing ME!</t>
  </si>
  <si>
    <t>D16</t>
  </si>
  <si>
    <t>02-19-2016</t>
  </si>
  <si>
    <t>Good BW to ADG ratio. Well rounded bull</t>
  </si>
  <si>
    <t>D27</t>
  </si>
  <si>
    <t>02-24-2016</t>
  </si>
  <si>
    <t>Nice heifer bull, well rounded</t>
  </si>
  <si>
    <t>D43</t>
  </si>
  <si>
    <t>03-02-2016</t>
  </si>
  <si>
    <t>Great daily gain! From an excellent Dam pedigree, historically produced some of our top bulls.</t>
  </si>
  <si>
    <t>D54</t>
  </si>
  <si>
    <t>03-14-2016</t>
  </si>
  <si>
    <t>Profit building MILK and ME with great disposition</t>
  </si>
  <si>
    <t>D60</t>
  </si>
  <si>
    <t>03-21-2016</t>
  </si>
  <si>
    <t>Great all around performance bull with a top daily gain!</t>
  </si>
  <si>
    <t>D62</t>
  </si>
  <si>
    <t>03-24-2016</t>
  </si>
  <si>
    <t>Good smooth bull, small frame, daily gain</t>
  </si>
  <si>
    <t>D66</t>
  </si>
  <si>
    <t>03-28-2016</t>
  </si>
  <si>
    <t>Top daily gain! Ready to go to work and build profit for you</t>
  </si>
  <si>
    <t>D76</t>
  </si>
  <si>
    <t>04-26-2016</t>
  </si>
  <si>
    <t>Incredible daily gain! Good ME, doesn't require a lot of food for a good gain. Profit Bull</t>
  </si>
  <si>
    <t>D78</t>
  </si>
  <si>
    <t>TOP DAILY GAIN! Excellent heifer bull and herd builder, you can't beat this daily gain</t>
  </si>
  <si>
    <t>D83</t>
  </si>
  <si>
    <t>05-20-2016</t>
  </si>
  <si>
    <t>D89</t>
  </si>
  <si>
    <t>06-21-2016</t>
  </si>
  <si>
    <t>D51</t>
  </si>
  <si>
    <t>03-07-2016</t>
  </si>
  <si>
    <t>D77</t>
  </si>
  <si>
    <t>D65</t>
  </si>
  <si>
    <t>05-28-2016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</si>
</sst>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yy;@"/>
  </numFmts>
  <fonts count="2" x14ac:knownFonts="1"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0" fillId="4" borderId="0" xfId="0" applyFill="1"/>
    <xf numFmtId="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3" borderId="0" xfId="0" applyNumberFormat="1" applyFill="1"/>
    <xf numFmtId="1" fontId="0" fillId="0" borderId="0" xfId="0" applyNumberFormat="1"/>
    <xf numFmtId="14" fontId="0" fillId="0" borderId="0" xfId="0" applyNumberFormat="1" applyFill="1"/>
    <xf numFmtId="2" fontId="0" fillId="0" borderId="0" xfId="0" applyNumberFormat="1" applyFill="1"/>
    <xf numFmtId="0" fontId="1" fillId="0" borderId="0" xfId="0" applyFont="1" applyFill="1" applyAlignment="1">
      <alignment horizontal="left"/>
    </xf>
    <xf numFmtId="1" fontId="0" fillId="0" borderId="0" xfId="0" applyNumberFormat="1" applyFill="1"/>
    <xf numFmtId="0" fontId="0" fillId="0" borderId="0" xfId="0" applyNumberFormat="1" applyFill="1"/>
    <xf numFmtId="0" fontId="0" fillId="5" borderId="0" xfId="0" applyFill="1"/>
    <xf numFmtId="2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2"/>
  <sheetViews>
    <sheetView tabSelected="1" zoomScale="77" workbookViewId="0">
      <pane ySplit="1" topLeftCell="A2" activePane="bottomLeft" state="frozen"/>
      <selection pane="bottomLeft" activeCell="C45" sqref="C45"/>
    </sheetView>
  </sheetViews>
  <sheetFormatPr defaultRowHeight="14.5" x14ac:dyDescent="0.35"/>
  <cols>
    <col min="1" max="1" width="9.1796875" bestFit="1" customWidth="1"/>
    <col min="2" max="2" width="5.453125" customWidth="1"/>
    <col min="3" max="3" width="10.08984375" bestFit="1" customWidth="1"/>
    <col min="4" max="4" width="10.81640625" bestFit="1" customWidth="1"/>
    <col min="5" max="5" width="12.7265625" bestFit="1" customWidth="1"/>
    <col min="6" max="6" width="10.26953125" bestFit="1" customWidth="1"/>
    <col min="7" max="7" width="12.1796875" bestFit="1" customWidth="1"/>
    <col min="8" max="8" width="4.1796875" bestFit="1" customWidth="1"/>
    <col min="9" max="9" width="6.08984375" bestFit="1" customWidth="1"/>
    <col min="10" max="10" width="4.453125" bestFit="1" customWidth="1"/>
    <col min="11" max="11" width="5.6328125" bestFit="1" customWidth="1"/>
    <col min="12" max="12" width="4.453125" bestFit="1" customWidth="1"/>
    <col min="13" max="13" width="6.36328125" bestFit="1" customWidth="1"/>
    <col min="14" max="14" width="3.6328125" bestFit="1" customWidth="1"/>
    <col min="15" max="15" width="5.54296875" bestFit="1" customWidth="1"/>
    <col min="16" max="16" width="4.36328125" bestFit="1" customWidth="1"/>
    <col min="17" max="17" width="6.26953125" bestFit="1" customWidth="1"/>
    <col min="18" max="18" width="3.6328125" customWidth="1"/>
    <col min="19" max="19" width="5.453125" bestFit="1" customWidth="1"/>
    <col min="20" max="20" width="4.36328125" bestFit="1" customWidth="1"/>
    <col min="21" max="21" width="6.26953125" bestFit="1" customWidth="1"/>
    <col min="22" max="22" width="4.6328125" bestFit="1" customWidth="1"/>
    <col min="23" max="23" width="6.54296875" bestFit="1" customWidth="1"/>
    <col min="24" max="24" width="4.26953125" bestFit="1" customWidth="1"/>
    <col min="25" max="25" width="6.1796875" bestFit="1" customWidth="1"/>
    <col min="26" max="26" width="5.36328125" bestFit="1" customWidth="1"/>
    <col min="27" max="27" width="7.26953125" bestFit="1" customWidth="1"/>
    <col min="28" max="28" width="5.453125" bestFit="1" customWidth="1"/>
    <col min="29" max="29" width="5" bestFit="1" customWidth="1"/>
    <col min="30" max="30" width="3.7265625" bestFit="1" customWidth="1"/>
    <col min="31" max="31" width="5.6328125" bestFit="1" customWidth="1"/>
    <col min="32" max="32" width="5.453125" bestFit="1" customWidth="1"/>
    <col min="33" max="33" width="4.81640625" bestFit="1" customWidth="1"/>
    <col min="34" max="34" width="6.1796875" customWidth="1"/>
    <col min="35" max="35" width="4.90625" customWidth="1"/>
    <col min="37" max="37" width="11.1796875" bestFit="1" customWidth="1"/>
    <col min="38" max="38" width="7.08984375" bestFit="1" customWidth="1"/>
    <col min="39" max="39" width="10.08984375" hidden="1" customWidth="1"/>
    <col min="40" max="41" width="0" hidden="1" customWidth="1"/>
    <col min="42" max="42" width="10.1796875" bestFit="1" customWidth="1"/>
    <col min="44" max="44" width="10.36328125" bestFit="1" customWidth="1"/>
    <col min="45" max="45" width="0" style="8" hidden="1" customWidth="1"/>
    <col min="46" max="46" width="8.7265625" style="6"/>
    <col min="47" max="47" width="10" bestFit="1" customWidth="1"/>
  </cols>
  <sheetData>
    <row r="1" spans="1:16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85</v>
      </c>
      <c r="AK1" t="s">
        <v>93</v>
      </c>
      <c r="AL1" t="s">
        <v>92</v>
      </c>
      <c r="AM1" t="s">
        <v>94</v>
      </c>
      <c r="AN1" t="s">
        <v>91</v>
      </c>
      <c r="AP1" s="8" t="s">
        <v>86</v>
      </c>
      <c r="AQ1" s="6" t="s">
        <v>87</v>
      </c>
      <c r="AR1" t="s">
        <v>89</v>
      </c>
      <c r="AS1" t="s">
        <v>88</v>
      </c>
      <c r="AT1"/>
    </row>
    <row r="2" spans="1:166" x14ac:dyDescent="0.35">
      <c r="A2" s="2">
        <v>3591732</v>
      </c>
      <c r="B2" s="2" t="s">
        <v>96</v>
      </c>
      <c r="C2" s="2" t="s">
        <v>97</v>
      </c>
      <c r="D2" s="2">
        <v>64</v>
      </c>
      <c r="E2" s="2">
        <v>89</v>
      </c>
      <c r="F2" s="2">
        <v>46</v>
      </c>
      <c r="G2" s="2">
        <v>97</v>
      </c>
      <c r="H2" s="14">
        <v>8</v>
      </c>
      <c r="I2" s="2">
        <v>26</v>
      </c>
      <c r="J2" s="2">
        <v>-2.1</v>
      </c>
      <c r="K2" s="2">
        <v>36</v>
      </c>
      <c r="L2" s="2">
        <v>35</v>
      </c>
      <c r="M2" s="2">
        <v>97</v>
      </c>
      <c r="N2" s="2">
        <v>46</v>
      </c>
      <c r="O2" s="2">
        <v>98</v>
      </c>
      <c r="P2" s="14">
        <v>19</v>
      </c>
      <c r="Q2" s="2">
        <v>66</v>
      </c>
      <c r="R2" s="14">
        <v>-5</v>
      </c>
      <c r="S2" s="2">
        <v>14</v>
      </c>
      <c r="T2" s="2">
        <v>7</v>
      </c>
      <c r="U2" s="2">
        <v>98</v>
      </c>
      <c r="V2" s="14">
        <v>5</v>
      </c>
      <c r="W2" s="2">
        <v>43</v>
      </c>
      <c r="X2" s="2">
        <v>7</v>
      </c>
      <c r="Y2" s="2">
        <v>85</v>
      </c>
      <c r="Z2" s="2">
        <v>0.26</v>
      </c>
      <c r="AA2" s="2">
        <v>82</v>
      </c>
      <c r="AB2" s="14">
        <v>-0.06</v>
      </c>
      <c r="AC2" s="2">
        <v>23</v>
      </c>
      <c r="AD2" s="2">
        <v>-6</v>
      </c>
      <c r="AE2" s="2">
        <v>98</v>
      </c>
      <c r="AF2" s="2">
        <v>-0.06</v>
      </c>
      <c r="AG2" s="2">
        <v>85</v>
      </c>
      <c r="AH2" s="14">
        <v>-0.01</v>
      </c>
      <c r="AI2" s="2">
        <v>41</v>
      </c>
      <c r="AJ2" s="2">
        <v>66</v>
      </c>
      <c r="AK2" s="9">
        <v>42699</v>
      </c>
      <c r="AL2" s="2">
        <v>700</v>
      </c>
      <c r="AM2" s="2"/>
      <c r="AN2" s="2"/>
      <c r="AO2" s="2"/>
      <c r="AP2" s="12">
        <f t="shared" ref="AP2:AP16" si="0">(AQ2*365)+AJ2</f>
        <v>886.60283687943263</v>
      </c>
      <c r="AQ2" s="10">
        <v>2.24822695035461</v>
      </c>
      <c r="AR2" s="13">
        <v>1476882</v>
      </c>
      <c r="AS2" s="11" t="s">
        <v>98</v>
      </c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</row>
    <row r="3" spans="1:166" s="1" customFormat="1" x14ac:dyDescent="0.35">
      <c r="A3" s="2">
        <v>3591832</v>
      </c>
      <c r="B3" s="2" t="s">
        <v>99</v>
      </c>
      <c r="C3" s="2" t="s">
        <v>100</v>
      </c>
      <c r="D3" s="2">
        <v>67</v>
      </c>
      <c r="E3" s="2">
        <v>88</v>
      </c>
      <c r="F3" s="2">
        <v>46</v>
      </c>
      <c r="G3" s="2">
        <v>94</v>
      </c>
      <c r="H3" s="2">
        <v>4</v>
      </c>
      <c r="I3" s="2">
        <v>59</v>
      </c>
      <c r="J3" s="2">
        <v>-0.5</v>
      </c>
      <c r="K3" s="2">
        <v>66</v>
      </c>
      <c r="L3" s="2">
        <v>50</v>
      </c>
      <c r="M3" s="2">
        <v>76</v>
      </c>
      <c r="N3" s="2">
        <v>67</v>
      </c>
      <c r="O3" s="2">
        <v>86</v>
      </c>
      <c r="P3" s="14">
        <v>17</v>
      </c>
      <c r="Q3" s="2">
        <v>79</v>
      </c>
      <c r="R3" s="14">
        <v>-3</v>
      </c>
      <c r="S3" s="2">
        <v>21</v>
      </c>
      <c r="T3" s="2">
        <v>9</v>
      </c>
      <c r="U3" s="2">
        <v>79</v>
      </c>
      <c r="V3" s="2">
        <v>4</v>
      </c>
      <c r="W3" s="2">
        <v>46</v>
      </c>
      <c r="X3" s="2">
        <v>8</v>
      </c>
      <c r="Y3" s="2">
        <v>82</v>
      </c>
      <c r="Z3" s="2">
        <v>0.28999999999999998</v>
      </c>
      <c r="AA3" s="2">
        <v>76</v>
      </c>
      <c r="AB3" s="14">
        <v>-0.02</v>
      </c>
      <c r="AC3" s="2">
        <v>40</v>
      </c>
      <c r="AD3" s="2">
        <v>9</v>
      </c>
      <c r="AE3" s="2">
        <v>82</v>
      </c>
      <c r="AF3" s="2">
        <v>-0.01</v>
      </c>
      <c r="AG3" s="2">
        <v>76</v>
      </c>
      <c r="AH3" s="14">
        <v>-0.01</v>
      </c>
      <c r="AI3" s="2">
        <v>42</v>
      </c>
      <c r="AJ3" s="2">
        <v>54</v>
      </c>
      <c r="AK3" s="9">
        <v>42699</v>
      </c>
      <c r="AL3" s="2">
        <v>640</v>
      </c>
      <c r="AM3" s="2"/>
      <c r="AN3" s="2"/>
      <c r="AO3" s="2"/>
      <c r="AP3" s="12">
        <f t="shared" si="0"/>
        <v>817.89285714285722</v>
      </c>
      <c r="AQ3" s="10">
        <v>2.092857142857143</v>
      </c>
      <c r="AR3" s="13">
        <v>1348053</v>
      </c>
      <c r="AS3" s="11" t="s">
        <v>101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</row>
    <row r="4" spans="1:166" x14ac:dyDescent="0.35">
      <c r="A4" s="2">
        <v>3591750</v>
      </c>
      <c r="B4" s="2" t="s">
        <v>102</v>
      </c>
      <c r="C4" s="2" t="s">
        <v>103</v>
      </c>
      <c r="D4" s="2">
        <v>60</v>
      </c>
      <c r="E4" s="2">
        <v>92</v>
      </c>
      <c r="F4" s="2">
        <v>46</v>
      </c>
      <c r="G4" s="2">
        <v>98</v>
      </c>
      <c r="H4" s="2">
        <v>2</v>
      </c>
      <c r="I4" s="2">
        <v>77</v>
      </c>
      <c r="J4" s="2">
        <v>1.4</v>
      </c>
      <c r="K4" s="2">
        <v>91</v>
      </c>
      <c r="L4" s="2">
        <v>48</v>
      </c>
      <c r="M4" s="2">
        <v>80</v>
      </c>
      <c r="N4" s="2">
        <v>66</v>
      </c>
      <c r="O4" s="2">
        <v>87</v>
      </c>
      <c r="P4" s="14">
        <v>19</v>
      </c>
      <c r="Q4" s="2">
        <v>63</v>
      </c>
      <c r="R4" s="14">
        <v>-4</v>
      </c>
      <c r="S4" s="2">
        <v>17</v>
      </c>
      <c r="T4" s="2">
        <v>8</v>
      </c>
      <c r="U4" s="2">
        <v>86</v>
      </c>
      <c r="V4" s="2">
        <v>4</v>
      </c>
      <c r="W4" s="2">
        <v>49</v>
      </c>
      <c r="X4" s="2">
        <v>8</v>
      </c>
      <c r="Y4" s="2">
        <v>81</v>
      </c>
      <c r="Z4" s="14">
        <v>0.31</v>
      </c>
      <c r="AA4" s="2">
        <v>73</v>
      </c>
      <c r="AB4" s="14">
        <v>-0.01</v>
      </c>
      <c r="AC4" s="2">
        <v>44</v>
      </c>
      <c r="AD4" s="2">
        <v>11</v>
      </c>
      <c r="AE4" s="2">
        <v>77</v>
      </c>
      <c r="AF4" s="2">
        <v>-0.03</v>
      </c>
      <c r="AG4" s="2">
        <v>79</v>
      </c>
      <c r="AH4" s="14">
        <v>-0.01</v>
      </c>
      <c r="AI4" s="2">
        <v>36</v>
      </c>
      <c r="AJ4" s="2">
        <v>78</v>
      </c>
      <c r="AK4" s="9">
        <v>42699</v>
      </c>
      <c r="AL4" s="2">
        <v>620</v>
      </c>
      <c r="AM4" s="2"/>
      <c r="AN4" s="2"/>
      <c r="AO4" s="2"/>
      <c r="AP4" s="12">
        <f t="shared" si="0"/>
        <v>797.38181818181818</v>
      </c>
      <c r="AQ4" s="10">
        <v>1.9709090909090909</v>
      </c>
      <c r="AR4" s="13">
        <v>1476939</v>
      </c>
      <c r="AS4" s="11" t="s">
        <v>104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:166" x14ac:dyDescent="0.35">
      <c r="A5" s="2">
        <v>3591712</v>
      </c>
      <c r="B5" s="2" t="s">
        <v>105</v>
      </c>
      <c r="C5" s="2" t="s">
        <v>106</v>
      </c>
      <c r="D5" s="2">
        <v>47</v>
      </c>
      <c r="E5" s="2">
        <v>97</v>
      </c>
      <c r="F5" s="2">
        <v>46</v>
      </c>
      <c r="G5" s="2">
        <v>98</v>
      </c>
      <c r="H5" s="2">
        <v>3</v>
      </c>
      <c r="I5" s="2">
        <v>71</v>
      </c>
      <c r="J5" s="2">
        <v>1.6</v>
      </c>
      <c r="K5" s="2">
        <v>93</v>
      </c>
      <c r="L5" s="2">
        <v>53</v>
      </c>
      <c r="M5" s="2">
        <v>69</v>
      </c>
      <c r="N5" s="2">
        <v>71</v>
      </c>
      <c r="O5" s="2">
        <v>81</v>
      </c>
      <c r="P5" s="14">
        <v>19</v>
      </c>
      <c r="Q5" s="2">
        <v>66</v>
      </c>
      <c r="R5" s="14">
        <v>-2</v>
      </c>
      <c r="S5" s="2">
        <v>31</v>
      </c>
      <c r="T5" s="2">
        <v>8</v>
      </c>
      <c r="U5" s="2">
        <v>92</v>
      </c>
      <c r="V5" s="2">
        <v>4</v>
      </c>
      <c r="W5" s="2">
        <v>47</v>
      </c>
      <c r="X5" s="2">
        <v>6</v>
      </c>
      <c r="Y5" s="2">
        <v>93</v>
      </c>
      <c r="Z5" s="2">
        <v>0.27</v>
      </c>
      <c r="AA5" s="2">
        <v>81</v>
      </c>
      <c r="AB5" s="14">
        <v>0</v>
      </c>
      <c r="AC5" s="2">
        <v>45</v>
      </c>
      <c r="AD5" s="2">
        <v>14</v>
      </c>
      <c r="AE5" s="2">
        <v>69</v>
      </c>
      <c r="AF5" s="2">
        <v>-0.05</v>
      </c>
      <c r="AG5" s="2">
        <v>81</v>
      </c>
      <c r="AH5" s="14">
        <v>-0.01</v>
      </c>
      <c r="AI5" s="2">
        <v>26</v>
      </c>
      <c r="AJ5" s="2">
        <v>78</v>
      </c>
      <c r="AK5" s="9">
        <v>42699</v>
      </c>
      <c r="AL5" s="2">
        <v>700</v>
      </c>
      <c r="AM5" s="2"/>
      <c r="AN5" s="2"/>
      <c r="AO5" s="2"/>
      <c r="AP5" s="12">
        <f t="shared" si="0"/>
        <v>925.12686567164178</v>
      </c>
      <c r="AQ5" s="10">
        <v>2.3208955223880596</v>
      </c>
      <c r="AR5" s="13">
        <v>1476939</v>
      </c>
      <c r="AS5" s="11" t="s">
        <v>107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:166" x14ac:dyDescent="0.35">
      <c r="A6">
        <v>3591846</v>
      </c>
      <c r="B6" t="s">
        <v>129</v>
      </c>
      <c r="C6" t="s">
        <v>130</v>
      </c>
      <c r="D6">
        <v>73</v>
      </c>
      <c r="E6">
        <v>88</v>
      </c>
      <c r="F6">
        <v>44</v>
      </c>
      <c r="G6">
        <v>99</v>
      </c>
      <c r="H6" s="14">
        <v>10</v>
      </c>
      <c r="I6">
        <v>17</v>
      </c>
      <c r="J6">
        <v>-4.4000000000000004</v>
      </c>
      <c r="K6">
        <v>11</v>
      </c>
      <c r="L6">
        <v>31</v>
      </c>
      <c r="M6">
        <v>99</v>
      </c>
      <c r="N6">
        <v>41</v>
      </c>
      <c r="O6">
        <v>99</v>
      </c>
      <c r="P6" s="14">
        <v>17</v>
      </c>
      <c r="Q6">
        <v>71</v>
      </c>
      <c r="R6" s="14">
        <v>-1</v>
      </c>
      <c r="S6">
        <v>41</v>
      </c>
      <c r="T6" s="14">
        <v>11</v>
      </c>
      <c r="U6">
        <v>60</v>
      </c>
      <c r="V6" s="14">
        <v>5</v>
      </c>
      <c r="W6">
        <v>32</v>
      </c>
      <c r="X6">
        <v>7</v>
      </c>
      <c r="Y6">
        <v>84</v>
      </c>
      <c r="Z6">
        <v>0.14000000000000001</v>
      </c>
      <c r="AA6">
        <v>92</v>
      </c>
      <c r="AB6" s="3">
        <v>-0.13</v>
      </c>
      <c r="AC6">
        <v>8</v>
      </c>
      <c r="AD6">
        <v>-12</v>
      </c>
      <c r="AE6">
        <v>99</v>
      </c>
      <c r="AF6" s="14">
        <v>0.06</v>
      </c>
      <c r="AG6">
        <v>53</v>
      </c>
      <c r="AH6" s="14">
        <v>-0.01</v>
      </c>
      <c r="AI6">
        <v>34</v>
      </c>
      <c r="AJ6">
        <v>58</v>
      </c>
      <c r="AK6" s="9">
        <v>42699</v>
      </c>
      <c r="AL6">
        <v>610</v>
      </c>
      <c r="AP6" s="12">
        <f t="shared" si="0"/>
        <v>824.0836501901141</v>
      </c>
      <c r="AQ6" s="6">
        <f>(AL6-AJ6)/(AK6-C6)</f>
        <v>2.0988593155893538</v>
      </c>
      <c r="AR6" s="2">
        <v>1596952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66" x14ac:dyDescent="0.35">
      <c r="A7" s="2">
        <v>3591820</v>
      </c>
      <c r="B7" s="2" t="s">
        <v>108</v>
      </c>
      <c r="C7" s="2" t="s">
        <v>109</v>
      </c>
      <c r="D7" s="2">
        <v>66</v>
      </c>
      <c r="E7" s="2">
        <v>88</v>
      </c>
      <c r="F7" s="2">
        <v>46</v>
      </c>
      <c r="G7" s="2">
        <v>98</v>
      </c>
      <c r="H7" s="14">
        <v>6</v>
      </c>
      <c r="I7" s="2">
        <v>39</v>
      </c>
      <c r="J7" s="2">
        <v>-1.2</v>
      </c>
      <c r="K7" s="2">
        <v>51</v>
      </c>
      <c r="L7" s="2">
        <v>33</v>
      </c>
      <c r="M7" s="2">
        <v>98</v>
      </c>
      <c r="N7" s="2">
        <v>43</v>
      </c>
      <c r="O7" s="2">
        <v>99</v>
      </c>
      <c r="P7" s="14">
        <v>23</v>
      </c>
      <c r="Q7" s="2">
        <v>30</v>
      </c>
      <c r="R7" s="14">
        <v>-3</v>
      </c>
      <c r="S7" s="2">
        <v>19</v>
      </c>
      <c r="T7" s="2">
        <v>8</v>
      </c>
      <c r="U7" s="2">
        <v>92</v>
      </c>
      <c r="V7" s="2">
        <v>4</v>
      </c>
      <c r="W7" s="2">
        <v>54</v>
      </c>
      <c r="X7" s="2">
        <v>8</v>
      </c>
      <c r="Y7" s="2">
        <v>77</v>
      </c>
      <c r="Z7" s="2">
        <v>0.28999999999999998</v>
      </c>
      <c r="AA7" s="2">
        <v>77</v>
      </c>
      <c r="AB7" s="14">
        <v>-7.0000000000000007E-2</v>
      </c>
      <c r="AC7" s="2">
        <v>20</v>
      </c>
      <c r="AD7" s="2">
        <v>-6</v>
      </c>
      <c r="AE7" s="2">
        <v>98</v>
      </c>
      <c r="AF7" s="2">
        <v>-0.04</v>
      </c>
      <c r="AG7" s="2">
        <v>80</v>
      </c>
      <c r="AH7" s="14">
        <v>-0.01</v>
      </c>
      <c r="AI7" s="2">
        <v>42</v>
      </c>
      <c r="AJ7" s="2">
        <v>61</v>
      </c>
      <c r="AK7" s="9">
        <v>42699</v>
      </c>
      <c r="AL7" s="2">
        <v>530</v>
      </c>
      <c r="AM7" s="2"/>
      <c r="AN7" s="2"/>
      <c r="AO7" s="2"/>
      <c r="AP7" s="12">
        <f t="shared" si="0"/>
        <v>729.69140625</v>
      </c>
      <c r="AQ7" s="10">
        <v>1.83203125</v>
      </c>
      <c r="AR7" s="13">
        <v>1476882</v>
      </c>
      <c r="AS7" s="11" t="s">
        <v>110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8" spans="1:166" x14ac:dyDescent="0.35">
      <c r="A8" s="2">
        <v>3591744</v>
      </c>
      <c r="B8" s="2" t="s">
        <v>111</v>
      </c>
      <c r="C8" s="2" t="s">
        <v>112</v>
      </c>
      <c r="D8" s="2">
        <v>46</v>
      </c>
      <c r="E8" s="2">
        <v>97</v>
      </c>
      <c r="F8" s="2">
        <v>45</v>
      </c>
      <c r="G8" s="2">
        <v>99</v>
      </c>
      <c r="H8" s="2">
        <v>4</v>
      </c>
      <c r="I8" s="2">
        <v>59</v>
      </c>
      <c r="J8" s="2">
        <v>1.1000000000000001</v>
      </c>
      <c r="K8" s="2">
        <v>88</v>
      </c>
      <c r="L8" s="2">
        <v>43</v>
      </c>
      <c r="M8" s="2">
        <v>90</v>
      </c>
      <c r="N8" s="2">
        <v>57</v>
      </c>
      <c r="O8" s="2">
        <v>94</v>
      </c>
      <c r="P8" s="14">
        <v>17</v>
      </c>
      <c r="Q8" s="2">
        <v>82</v>
      </c>
      <c r="R8" s="14">
        <v>-3</v>
      </c>
      <c r="S8" s="2">
        <v>23</v>
      </c>
      <c r="T8" s="2">
        <v>8</v>
      </c>
      <c r="U8" s="2">
        <v>94</v>
      </c>
      <c r="V8" s="14">
        <v>5</v>
      </c>
      <c r="W8" s="2">
        <v>41</v>
      </c>
      <c r="X8" s="2">
        <v>6</v>
      </c>
      <c r="Y8" s="2">
        <v>93</v>
      </c>
      <c r="Z8" s="2">
        <v>0.25</v>
      </c>
      <c r="AA8" s="2">
        <v>83</v>
      </c>
      <c r="AB8" s="14">
        <v>-0.04</v>
      </c>
      <c r="AC8" s="2">
        <v>28</v>
      </c>
      <c r="AD8" s="2">
        <v>5</v>
      </c>
      <c r="AE8" s="2">
        <v>88</v>
      </c>
      <c r="AF8" s="2">
        <v>-0.03</v>
      </c>
      <c r="AG8" s="2">
        <v>78</v>
      </c>
      <c r="AH8" s="14">
        <v>-0.01</v>
      </c>
      <c r="AI8" s="2">
        <v>29</v>
      </c>
      <c r="AJ8" s="2">
        <v>80</v>
      </c>
      <c r="AK8" s="9">
        <v>42699</v>
      </c>
      <c r="AL8" s="2">
        <v>700</v>
      </c>
      <c r="AM8" s="2"/>
      <c r="AN8" s="2"/>
      <c r="AO8" s="2"/>
      <c r="AP8" s="12">
        <f t="shared" si="0"/>
        <v>988.83534136546177</v>
      </c>
      <c r="AQ8" s="15">
        <v>2.4899598393574296</v>
      </c>
      <c r="AR8" s="13">
        <v>1476939</v>
      </c>
      <c r="AS8" s="11" t="s">
        <v>113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</row>
    <row r="9" spans="1:166" x14ac:dyDescent="0.35">
      <c r="A9" s="2">
        <v>3591800</v>
      </c>
      <c r="B9" s="2" t="s">
        <v>114</v>
      </c>
      <c r="C9" s="2" t="s">
        <v>115</v>
      </c>
      <c r="D9" s="2">
        <v>57</v>
      </c>
      <c r="E9" s="2">
        <v>94</v>
      </c>
      <c r="F9" s="2">
        <v>46</v>
      </c>
      <c r="G9" s="2">
        <v>97</v>
      </c>
      <c r="H9" s="2">
        <v>1</v>
      </c>
      <c r="I9" s="2">
        <v>89</v>
      </c>
      <c r="J9" s="2">
        <v>2.8</v>
      </c>
      <c r="K9" s="2">
        <v>98</v>
      </c>
      <c r="L9" s="14">
        <v>60</v>
      </c>
      <c r="M9" s="2">
        <v>43</v>
      </c>
      <c r="N9" s="2">
        <v>83</v>
      </c>
      <c r="O9" s="2">
        <v>61</v>
      </c>
      <c r="P9" s="14">
        <v>17</v>
      </c>
      <c r="Q9" s="2">
        <v>79</v>
      </c>
      <c r="R9" s="14">
        <v>-2</v>
      </c>
      <c r="S9" s="2">
        <v>26</v>
      </c>
      <c r="T9" s="2">
        <v>8</v>
      </c>
      <c r="U9" s="2">
        <v>89</v>
      </c>
      <c r="V9" s="2">
        <v>4</v>
      </c>
      <c r="W9" s="2">
        <v>61</v>
      </c>
      <c r="X9" s="2">
        <v>8</v>
      </c>
      <c r="Y9" s="2">
        <v>81</v>
      </c>
      <c r="Z9" s="14">
        <v>0.31</v>
      </c>
      <c r="AA9" s="2">
        <v>74</v>
      </c>
      <c r="AB9" s="2">
        <v>0.04</v>
      </c>
      <c r="AC9" s="2">
        <v>64</v>
      </c>
      <c r="AD9" s="14">
        <v>23</v>
      </c>
      <c r="AE9" s="2">
        <v>42</v>
      </c>
      <c r="AF9" s="2">
        <v>-0.03</v>
      </c>
      <c r="AG9" s="2">
        <v>79</v>
      </c>
      <c r="AH9" s="14">
        <v>-0.01</v>
      </c>
      <c r="AI9" s="2">
        <v>33</v>
      </c>
      <c r="AJ9" s="2">
        <v>78</v>
      </c>
      <c r="AK9" s="9">
        <v>42699</v>
      </c>
      <c r="AL9" s="2">
        <v>640</v>
      </c>
      <c r="AM9" s="2"/>
      <c r="AN9" s="2"/>
      <c r="AO9" s="2"/>
      <c r="AP9" s="12">
        <f t="shared" si="0"/>
        <v>911.86178861788619</v>
      </c>
      <c r="AQ9" s="10">
        <v>2.2845528455284554</v>
      </c>
      <c r="AR9" s="13">
        <v>1476939</v>
      </c>
      <c r="AS9" s="11" t="s">
        <v>116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</row>
    <row r="10" spans="1:166" x14ac:dyDescent="0.35">
      <c r="A10">
        <v>3759473</v>
      </c>
      <c r="B10" t="s">
        <v>132</v>
      </c>
      <c r="C10" t="s">
        <v>133</v>
      </c>
      <c r="D10">
        <v>80</v>
      </c>
      <c r="E10">
        <v>84</v>
      </c>
      <c r="F10">
        <v>46</v>
      </c>
      <c r="G10">
        <v>95</v>
      </c>
      <c r="H10">
        <v>3</v>
      </c>
      <c r="I10">
        <v>75</v>
      </c>
      <c r="J10">
        <v>0.2</v>
      </c>
      <c r="K10">
        <v>82</v>
      </c>
      <c r="L10">
        <v>45</v>
      </c>
      <c r="M10">
        <v>86</v>
      </c>
      <c r="N10">
        <v>63</v>
      </c>
      <c r="O10">
        <v>91</v>
      </c>
      <c r="P10" s="14">
        <v>17</v>
      </c>
      <c r="Q10">
        <v>70</v>
      </c>
      <c r="R10" s="14">
        <v>-2</v>
      </c>
      <c r="S10">
        <v>27</v>
      </c>
      <c r="T10">
        <v>9</v>
      </c>
      <c r="U10">
        <v>85</v>
      </c>
      <c r="V10" s="14">
        <v>5</v>
      </c>
      <c r="W10">
        <v>44</v>
      </c>
      <c r="X10" s="14">
        <v>9</v>
      </c>
      <c r="Y10">
        <v>69</v>
      </c>
      <c r="Z10" s="14">
        <v>0.31</v>
      </c>
      <c r="AA10">
        <v>68</v>
      </c>
      <c r="AB10" s="14">
        <v>-0.01</v>
      </c>
      <c r="AC10">
        <v>37</v>
      </c>
      <c r="AD10">
        <v>8</v>
      </c>
      <c r="AE10">
        <v>85</v>
      </c>
      <c r="AF10">
        <v>-0.08</v>
      </c>
      <c r="AG10">
        <v>81</v>
      </c>
      <c r="AH10" s="14">
        <v>-0.01</v>
      </c>
      <c r="AI10">
        <v>29</v>
      </c>
      <c r="AJ10">
        <v>77</v>
      </c>
      <c r="AK10" s="9">
        <v>42699</v>
      </c>
      <c r="AL10">
        <v>660</v>
      </c>
      <c r="AP10" s="12">
        <f t="shared" si="0"/>
        <v>1252.6629834254143</v>
      </c>
      <c r="AQ10" s="15">
        <f>(AL10-AJ10)/(AK10-C10)</f>
        <v>3.2209944751381214</v>
      </c>
      <c r="AR10" s="2">
        <v>1476939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</row>
    <row r="11" spans="1:166" s="1" customFormat="1" x14ac:dyDescent="0.35">
      <c r="A11" s="2">
        <v>3591688</v>
      </c>
      <c r="B11" s="2" t="s">
        <v>117</v>
      </c>
      <c r="C11" s="2" t="s">
        <v>118</v>
      </c>
      <c r="D11" s="2">
        <v>46</v>
      </c>
      <c r="E11" s="2">
        <v>97</v>
      </c>
      <c r="F11" s="2">
        <v>45</v>
      </c>
      <c r="G11" s="2">
        <v>99</v>
      </c>
      <c r="H11" s="2">
        <v>1</v>
      </c>
      <c r="I11" s="2">
        <v>87</v>
      </c>
      <c r="J11" s="2">
        <v>2.7</v>
      </c>
      <c r="K11" s="2">
        <v>98</v>
      </c>
      <c r="L11" s="14">
        <v>56</v>
      </c>
      <c r="M11" s="2">
        <v>59</v>
      </c>
      <c r="N11" s="2">
        <v>75</v>
      </c>
      <c r="O11" s="2">
        <v>75</v>
      </c>
      <c r="P11" s="2">
        <v>14</v>
      </c>
      <c r="Q11" s="2">
        <v>92</v>
      </c>
      <c r="R11" s="14">
        <v>-3</v>
      </c>
      <c r="S11" s="2">
        <v>23</v>
      </c>
      <c r="T11" s="2">
        <v>8</v>
      </c>
      <c r="U11" s="2">
        <v>91</v>
      </c>
      <c r="V11" s="2">
        <v>4</v>
      </c>
      <c r="W11" s="2">
        <v>47</v>
      </c>
      <c r="X11" s="2">
        <v>7</v>
      </c>
      <c r="Y11" s="2">
        <v>91</v>
      </c>
      <c r="Z11" s="2">
        <v>0.28999999999999998</v>
      </c>
      <c r="AA11" s="2">
        <v>77</v>
      </c>
      <c r="AB11" s="2">
        <v>0.03</v>
      </c>
      <c r="AC11" s="2">
        <v>59</v>
      </c>
      <c r="AD11" s="14">
        <v>19</v>
      </c>
      <c r="AE11" s="2">
        <v>57</v>
      </c>
      <c r="AF11" s="2">
        <v>-7.0000000000000007E-2</v>
      </c>
      <c r="AG11" s="2">
        <v>85</v>
      </c>
      <c r="AH11" s="14">
        <v>-0.01</v>
      </c>
      <c r="AI11" s="2">
        <v>30</v>
      </c>
      <c r="AJ11" s="2">
        <v>81</v>
      </c>
      <c r="AK11" s="9">
        <v>42699</v>
      </c>
      <c r="AL11" s="2">
        <v>690</v>
      </c>
      <c r="AM11" s="2"/>
      <c r="AN11" s="2"/>
      <c r="AO11" s="2"/>
      <c r="AP11" s="12">
        <f t="shared" si="0"/>
        <v>999.53305785123962</v>
      </c>
      <c r="AQ11" s="15">
        <v>2.5165289256198347</v>
      </c>
      <c r="AR11" s="13">
        <v>1476939</v>
      </c>
      <c r="AS11" s="11" t="s">
        <v>119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</row>
    <row r="12" spans="1:166" x14ac:dyDescent="0.35">
      <c r="A12" s="2">
        <v>3591690</v>
      </c>
      <c r="B12" s="2" t="s">
        <v>120</v>
      </c>
      <c r="C12" s="2" t="s">
        <v>121</v>
      </c>
      <c r="D12" s="2">
        <v>66</v>
      </c>
      <c r="E12" s="2">
        <v>88</v>
      </c>
      <c r="F12" s="2">
        <v>46</v>
      </c>
      <c r="G12" s="2">
        <v>95</v>
      </c>
      <c r="H12" s="2">
        <v>3</v>
      </c>
      <c r="I12" s="2">
        <v>70</v>
      </c>
      <c r="J12" s="2">
        <v>1</v>
      </c>
      <c r="K12" s="2">
        <v>88</v>
      </c>
      <c r="L12" s="14">
        <v>54</v>
      </c>
      <c r="M12" s="2">
        <v>63</v>
      </c>
      <c r="N12" s="2">
        <v>74</v>
      </c>
      <c r="O12" s="2">
        <v>77</v>
      </c>
      <c r="P12" s="14">
        <v>19</v>
      </c>
      <c r="Q12" s="2">
        <v>66</v>
      </c>
      <c r="R12" s="14">
        <v>-2</v>
      </c>
      <c r="S12" s="2">
        <v>26</v>
      </c>
      <c r="T12" s="2">
        <v>9</v>
      </c>
      <c r="U12" s="2">
        <v>84</v>
      </c>
      <c r="V12" s="2">
        <v>4</v>
      </c>
      <c r="W12" s="2">
        <v>52</v>
      </c>
      <c r="X12" s="2">
        <v>8</v>
      </c>
      <c r="Y12" s="2">
        <v>78</v>
      </c>
      <c r="Z12" s="2">
        <v>0.28999999999999998</v>
      </c>
      <c r="AA12" s="2">
        <v>76</v>
      </c>
      <c r="AB12" s="14">
        <v>0</v>
      </c>
      <c r="AC12" s="2">
        <v>45</v>
      </c>
      <c r="AD12" s="2">
        <v>15</v>
      </c>
      <c r="AE12" s="2">
        <v>66</v>
      </c>
      <c r="AF12" s="2">
        <v>-0.01</v>
      </c>
      <c r="AG12" s="2">
        <v>76</v>
      </c>
      <c r="AH12" s="14">
        <v>-0.01</v>
      </c>
      <c r="AI12" s="2">
        <v>30</v>
      </c>
      <c r="AJ12" s="2">
        <v>72</v>
      </c>
      <c r="AK12" s="9">
        <v>42699</v>
      </c>
      <c r="AL12" s="2">
        <v>630</v>
      </c>
      <c r="AM12" s="2"/>
      <c r="AN12" s="2"/>
      <c r="AO12" s="2"/>
      <c r="AP12" s="12">
        <f t="shared" si="0"/>
        <v>1028.1971830985917</v>
      </c>
      <c r="AQ12" s="15">
        <v>2.619718309859155</v>
      </c>
      <c r="AR12" s="13">
        <v>1476939</v>
      </c>
      <c r="AS12" s="11" t="s">
        <v>122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</row>
    <row r="13" spans="1:166" x14ac:dyDescent="0.35">
      <c r="A13">
        <v>3591854</v>
      </c>
      <c r="B13" t="s">
        <v>131</v>
      </c>
      <c r="C13" t="s">
        <v>121</v>
      </c>
      <c r="D13">
        <v>59</v>
      </c>
      <c r="E13">
        <v>94</v>
      </c>
      <c r="F13">
        <v>45</v>
      </c>
      <c r="G13">
        <v>98</v>
      </c>
      <c r="H13" s="14">
        <v>6</v>
      </c>
      <c r="I13">
        <v>47</v>
      </c>
      <c r="J13">
        <v>-1.6</v>
      </c>
      <c r="K13">
        <v>52</v>
      </c>
      <c r="L13">
        <v>44</v>
      </c>
      <c r="M13">
        <v>88</v>
      </c>
      <c r="N13">
        <v>58</v>
      </c>
      <c r="O13">
        <v>94</v>
      </c>
      <c r="P13">
        <v>15</v>
      </c>
      <c r="Q13">
        <v>85</v>
      </c>
      <c r="R13" s="14">
        <v>-2</v>
      </c>
      <c r="S13">
        <v>27</v>
      </c>
      <c r="T13">
        <v>9</v>
      </c>
      <c r="U13">
        <v>83</v>
      </c>
      <c r="V13">
        <v>4</v>
      </c>
      <c r="W13">
        <v>53</v>
      </c>
      <c r="X13">
        <v>6</v>
      </c>
      <c r="Y13">
        <v>90</v>
      </c>
      <c r="Z13">
        <v>0.17</v>
      </c>
      <c r="AA13">
        <v>89</v>
      </c>
      <c r="AB13" s="14">
        <v>-0.05</v>
      </c>
      <c r="AC13">
        <v>24</v>
      </c>
      <c r="AD13">
        <v>2</v>
      </c>
      <c r="AE13">
        <v>93</v>
      </c>
      <c r="AF13">
        <v>-0.06</v>
      </c>
      <c r="AG13">
        <v>78</v>
      </c>
      <c r="AH13" s="14">
        <v>-0.01</v>
      </c>
      <c r="AI13">
        <v>24</v>
      </c>
      <c r="AJ13">
        <v>68</v>
      </c>
      <c r="AK13" s="9">
        <v>42699</v>
      </c>
      <c r="AL13">
        <v>595</v>
      </c>
      <c r="AP13" s="12">
        <f t="shared" si="0"/>
        <v>971.07511737089203</v>
      </c>
      <c r="AQ13" s="15">
        <f>(AL13-AJ13)/(AK13-C13)</f>
        <v>2.4741784037558685</v>
      </c>
      <c r="AR13" s="2">
        <v>1348053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</row>
    <row r="14" spans="1:166" x14ac:dyDescent="0.35">
      <c r="A14" s="2">
        <v>3591738</v>
      </c>
      <c r="B14" s="2" t="s">
        <v>123</v>
      </c>
      <c r="C14" s="2" t="s">
        <v>121</v>
      </c>
      <c r="D14" s="2">
        <v>48</v>
      </c>
      <c r="E14" s="2">
        <v>97</v>
      </c>
      <c r="F14" s="2">
        <v>46</v>
      </c>
      <c r="G14" s="2">
        <v>98</v>
      </c>
      <c r="H14" s="2">
        <v>4</v>
      </c>
      <c r="I14" s="2">
        <v>61</v>
      </c>
      <c r="J14" s="2">
        <v>1.1000000000000001</v>
      </c>
      <c r="K14" s="2">
        <v>89</v>
      </c>
      <c r="L14" s="2">
        <v>50</v>
      </c>
      <c r="M14" s="2">
        <v>76</v>
      </c>
      <c r="N14" s="2">
        <v>67</v>
      </c>
      <c r="O14" s="2">
        <v>86</v>
      </c>
      <c r="P14" s="14">
        <v>17</v>
      </c>
      <c r="Q14" s="2">
        <v>81</v>
      </c>
      <c r="R14" s="14">
        <v>-3</v>
      </c>
      <c r="S14" s="2">
        <v>23</v>
      </c>
      <c r="T14" s="2">
        <v>8</v>
      </c>
      <c r="U14" s="2">
        <v>94</v>
      </c>
      <c r="V14" s="2">
        <v>4</v>
      </c>
      <c r="W14" s="2">
        <v>50</v>
      </c>
      <c r="X14" s="2">
        <v>6</v>
      </c>
      <c r="Y14" s="2">
        <v>93</v>
      </c>
      <c r="Z14" s="2">
        <v>0.25</v>
      </c>
      <c r="AA14" s="2">
        <v>83</v>
      </c>
      <c r="AB14" s="14">
        <v>-0.02</v>
      </c>
      <c r="AC14" s="2">
        <v>39</v>
      </c>
      <c r="AD14" s="2">
        <v>11</v>
      </c>
      <c r="AE14" s="2">
        <v>77</v>
      </c>
      <c r="AF14" s="2">
        <v>-0.03</v>
      </c>
      <c r="AG14" s="2">
        <v>78</v>
      </c>
      <c r="AH14" s="14">
        <v>-0.01</v>
      </c>
      <c r="AI14" s="2">
        <v>28</v>
      </c>
      <c r="AJ14" s="2">
        <v>73</v>
      </c>
      <c r="AK14" s="9">
        <v>42699</v>
      </c>
      <c r="AL14" s="2">
        <v>650</v>
      </c>
      <c r="AM14" s="2"/>
      <c r="AN14" s="2"/>
      <c r="AO14" s="2"/>
      <c r="AP14" s="12">
        <f t="shared" si="0"/>
        <v>1061.7558685446008</v>
      </c>
      <c r="AQ14" s="15">
        <v>2.708920187793427</v>
      </c>
      <c r="AR14" s="13">
        <v>1476939</v>
      </c>
      <c r="AS14" s="11" t="s">
        <v>124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</row>
    <row r="15" spans="1:166" x14ac:dyDescent="0.35">
      <c r="A15">
        <v>3591674</v>
      </c>
      <c r="B15" t="s">
        <v>125</v>
      </c>
      <c r="C15" t="s">
        <v>126</v>
      </c>
      <c r="D15">
        <v>65</v>
      </c>
      <c r="E15">
        <v>92</v>
      </c>
      <c r="F15">
        <v>44</v>
      </c>
      <c r="G15">
        <v>99</v>
      </c>
      <c r="H15" s="14">
        <v>7</v>
      </c>
      <c r="I15">
        <v>35</v>
      </c>
      <c r="J15">
        <v>-2.2000000000000002</v>
      </c>
      <c r="K15">
        <v>41</v>
      </c>
      <c r="L15">
        <v>42</v>
      </c>
      <c r="M15">
        <v>92</v>
      </c>
      <c r="N15">
        <v>53</v>
      </c>
      <c r="O15">
        <v>96</v>
      </c>
      <c r="P15">
        <v>12</v>
      </c>
      <c r="Q15">
        <v>94</v>
      </c>
      <c r="R15" s="14">
        <v>-4</v>
      </c>
      <c r="S15">
        <v>20</v>
      </c>
      <c r="T15">
        <v>8</v>
      </c>
      <c r="U15">
        <v>94</v>
      </c>
      <c r="V15">
        <v>3</v>
      </c>
      <c r="W15">
        <v>67</v>
      </c>
      <c r="X15">
        <v>7</v>
      </c>
      <c r="Y15">
        <v>84</v>
      </c>
      <c r="Z15">
        <v>0.18</v>
      </c>
      <c r="AA15">
        <v>89</v>
      </c>
      <c r="AB15" s="14">
        <v>-0.05</v>
      </c>
      <c r="AC15">
        <v>23</v>
      </c>
      <c r="AD15">
        <v>-2</v>
      </c>
      <c r="AE15">
        <v>96</v>
      </c>
      <c r="AF15">
        <v>-0.08</v>
      </c>
      <c r="AG15">
        <v>81</v>
      </c>
      <c r="AH15" s="14">
        <v>-0.01</v>
      </c>
      <c r="AI15">
        <v>30</v>
      </c>
      <c r="AJ15">
        <v>61</v>
      </c>
      <c r="AK15" s="9">
        <v>42699</v>
      </c>
      <c r="AL15">
        <v>580</v>
      </c>
      <c r="AP15" s="12">
        <f t="shared" si="0"/>
        <v>1063.3015873015875</v>
      </c>
      <c r="AQ15" s="15">
        <f>(AL15-AJ15)/(AK15-C15)</f>
        <v>2.746031746031746</v>
      </c>
      <c r="AR15" s="2">
        <v>1476882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</row>
    <row r="16" spans="1:166" x14ac:dyDescent="0.35">
      <c r="A16">
        <v>3591700</v>
      </c>
      <c r="B16" t="s">
        <v>127</v>
      </c>
      <c r="C16" t="s">
        <v>128</v>
      </c>
      <c r="D16">
        <v>82</v>
      </c>
      <c r="E16">
        <v>83</v>
      </c>
      <c r="F16">
        <v>46</v>
      </c>
      <c r="G16">
        <v>95</v>
      </c>
      <c r="H16" s="14">
        <v>9</v>
      </c>
      <c r="I16">
        <v>22</v>
      </c>
      <c r="J16">
        <v>-3.6</v>
      </c>
      <c r="K16">
        <v>19</v>
      </c>
      <c r="L16">
        <v>47</v>
      </c>
      <c r="M16">
        <v>84</v>
      </c>
      <c r="N16">
        <v>63</v>
      </c>
      <c r="O16">
        <v>92</v>
      </c>
      <c r="P16">
        <v>13</v>
      </c>
      <c r="Q16">
        <v>92</v>
      </c>
      <c r="R16" s="14">
        <v>-1</v>
      </c>
      <c r="S16">
        <v>40</v>
      </c>
      <c r="T16">
        <v>9</v>
      </c>
      <c r="U16">
        <v>85</v>
      </c>
      <c r="V16" s="14">
        <v>6</v>
      </c>
      <c r="W16">
        <v>19</v>
      </c>
      <c r="X16">
        <v>7</v>
      </c>
      <c r="Y16">
        <v>85</v>
      </c>
      <c r="Z16">
        <v>0.19</v>
      </c>
      <c r="AA16">
        <v>88</v>
      </c>
      <c r="AB16" s="14">
        <v>-0.06</v>
      </c>
      <c r="AC16">
        <v>19</v>
      </c>
      <c r="AD16">
        <v>2</v>
      </c>
      <c r="AE16">
        <v>93</v>
      </c>
      <c r="AF16" s="14">
        <v>7.0000000000000007E-2</v>
      </c>
      <c r="AG16">
        <v>52</v>
      </c>
      <c r="AH16" s="14">
        <v>0</v>
      </c>
      <c r="AI16">
        <v>46</v>
      </c>
      <c r="AJ16">
        <v>56</v>
      </c>
      <c r="AK16" s="9">
        <v>42699</v>
      </c>
      <c r="AL16">
        <v>530</v>
      </c>
      <c r="AP16" s="12">
        <f t="shared" si="0"/>
        <v>1157.9745222929937</v>
      </c>
      <c r="AQ16" s="15">
        <f>(AL16-AJ16)/(AK16-C16)</f>
        <v>3.0191082802547773</v>
      </c>
      <c r="AR16" s="2">
        <v>1596952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</row>
    <row r="17" spans="1:166" x14ac:dyDescent="0.35">
      <c r="A17">
        <v>3841175</v>
      </c>
      <c r="B17" t="s">
        <v>35</v>
      </c>
      <c r="C17" t="s">
        <v>36</v>
      </c>
      <c r="D17">
        <v>83</v>
      </c>
      <c r="E17">
        <v>82</v>
      </c>
      <c r="F17">
        <v>46</v>
      </c>
      <c r="G17">
        <v>93</v>
      </c>
      <c r="H17" s="14">
        <v>6</v>
      </c>
      <c r="I17" s="2">
        <v>47</v>
      </c>
      <c r="J17" s="2">
        <v>-2</v>
      </c>
      <c r="K17" s="2">
        <v>44</v>
      </c>
      <c r="L17" s="2">
        <v>44</v>
      </c>
      <c r="M17" s="2">
        <v>88</v>
      </c>
      <c r="N17" s="2">
        <v>61</v>
      </c>
      <c r="O17" s="2">
        <v>93</v>
      </c>
      <c r="P17" s="14">
        <v>17</v>
      </c>
      <c r="Q17">
        <v>73</v>
      </c>
      <c r="R17" s="14">
        <v>-3</v>
      </c>
      <c r="S17" s="2">
        <v>20</v>
      </c>
      <c r="T17">
        <v>7</v>
      </c>
      <c r="U17" s="2">
        <v>96</v>
      </c>
      <c r="V17">
        <v>4</v>
      </c>
      <c r="W17">
        <v>48</v>
      </c>
      <c r="X17" s="14">
        <v>9</v>
      </c>
      <c r="Y17" s="2">
        <v>68</v>
      </c>
      <c r="Z17" s="14">
        <v>0.3</v>
      </c>
      <c r="AA17" s="2">
        <v>71</v>
      </c>
      <c r="AB17" s="14">
        <v>0</v>
      </c>
      <c r="AC17" s="2">
        <v>43</v>
      </c>
      <c r="AD17" s="2">
        <v>3</v>
      </c>
      <c r="AE17" s="2">
        <v>91</v>
      </c>
      <c r="AF17">
        <v>-0.1</v>
      </c>
      <c r="AG17">
        <v>84</v>
      </c>
      <c r="AH17" s="14">
        <v>0</v>
      </c>
      <c r="AI17">
        <v>48</v>
      </c>
      <c r="AJ17">
        <v>70</v>
      </c>
      <c r="AK17" t="s">
        <v>95</v>
      </c>
      <c r="AL17">
        <v>601</v>
      </c>
      <c r="AM17" s="5">
        <v>43160</v>
      </c>
      <c r="AN17">
        <v>793</v>
      </c>
      <c r="AO17" s="7">
        <f t="shared" ref="AO17:AO43" si="1">AM17-C17</f>
        <v>374</v>
      </c>
      <c r="AP17" s="8">
        <v>793</v>
      </c>
      <c r="AQ17" s="6">
        <f t="shared" ref="AQ17:AQ43" si="2">(AN17-AJ17)/AO17</f>
        <v>1.9331550802139037</v>
      </c>
      <c r="AR17" s="2">
        <v>1476882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</row>
    <row r="18" spans="1:166" s="1" customFormat="1" x14ac:dyDescent="0.35">
      <c r="A18" s="2">
        <v>3841181</v>
      </c>
      <c r="B18" s="2" t="s">
        <v>38</v>
      </c>
      <c r="C18" s="2" t="s">
        <v>39</v>
      </c>
      <c r="D18" s="2">
        <v>74</v>
      </c>
      <c r="E18" s="2">
        <v>88</v>
      </c>
      <c r="F18" s="2">
        <v>46</v>
      </c>
      <c r="G18" s="2">
        <v>95</v>
      </c>
      <c r="H18" s="14">
        <v>7</v>
      </c>
      <c r="I18" s="2">
        <v>40</v>
      </c>
      <c r="J18" s="2">
        <v>-1.8</v>
      </c>
      <c r="K18" s="2">
        <v>48</v>
      </c>
      <c r="L18" s="2">
        <v>46</v>
      </c>
      <c r="M18" s="2">
        <v>85</v>
      </c>
      <c r="N18" s="2">
        <v>62</v>
      </c>
      <c r="O18" s="2">
        <v>92</v>
      </c>
      <c r="P18" s="2">
        <v>15</v>
      </c>
      <c r="Q18" s="2">
        <v>81</v>
      </c>
      <c r="R18" s="14">
        <v>-2</v>
      </c>
      <c r="S18" s="2">
        <v>32</v>
      </c>
      <c r="T18" s="2">
        <v>9</v>
      </c>
      <c r="U18" s="2">
        <v>81</v>
      </c>
      <c r="V18" s="14">
        <v>6</v>
      </c>
      <c r="W18" s="2">
        <v>25</v>
      </c>
      <c r="X18" s="2">
        <v>7</v>
      </c>
      <c r="Y18" s="2">
        <v>86</v>
      </c>
      <c r="Z18" s="2">
        <v>0.19</v>
      </c>
      <c r="AA18" s="2">
        <v>88</v>
      </c>
      <c r="AB18" s="14">
        <v>-0.05</v>
      </c>
      <c r="AC18" s="2">
        <v>23</v>
      </c>
      <c r="AD18" s="2">
        <v>4</v>
      </c>
      <c r="AE18" s="2">
        <v>90</v>
      </c>
      <c r="AF18" s="14">
        <v>7.0000000000000007E-2</v>
      </c>
      <c r="AG18" s="2">
        <v>51</v>
      </c>
      <c r="AH18" s="14">
        <v>0</v>
      </c>
      <c r="AI18" s="2">
        <v>47</v>
      </c>
      <c r="AJ18" s="2">
        <v>74</v>
      </c>
      <c r="AK18" t="s">
        <v>95</v>
      </c>
      <c r="AL18">
        <v>701</v>
      </c>
      <c r="AM18" s="5">
        <v>43160</v>
      </c>
      <c r="AN18" s="1">
        <v>993</v>
      </c>
      <c r="AO18" s="7">
        <f t="shared" si="1"/>
        <v>371</v>
      </c>
      <c r="AP18" s="12">
        <v>993</v>
      </c>
      <c r="AQ18" s="15">
        <f t="shared" si="2"/>
        <v>2.477088948787062</v>
      </c>
      <c r="AR18" s="2">
        <v>1596952</v>
      </c>
      <c r="AS18" s="2" t="s">
        <v>90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66" x14ac:dyDescent="0.35">
      <c r="A19" s="2">
        <v>3841185</v>
      </c>
      <c r="B19" s="2" t="s">
        <v>40</v>
      </c>
      <c r="C19" s="2" t="s">
        <v>41</v>
      </c>
      <c r="D19" s="2">
        <v>85</v>
      </c>
      <c r="E19" s="2">
        <v>80</v>
      </c>
      <c r="F19" s="2">
        <v>46</v>
      </c>
      <c r="G19" s="2">
        <v>91</v>
      </c>
      <c r="H19">
        <v>4</v>
      </c>
      <c r="I19" s="2">
        <v>60</v>
      </c>
      <c r="J19" s="2">
        <v>-1</v>
      </c>
      <c r="K19" s="2">
        <v>62</v>
      </c>
      <c r="L19" s="2">
        <v>48</v>
      </c>
      <c r="M19" s="2">
        <v>81</v>
      </c>
      <c r="N19" s="2">
        <v>66</v>
      </c>
      <c r="O19" s="2">
        <v>89</v>
      </c>
      <c r="P19">
        <v>14</v>
      </c>
      <c r="Q19">
        <v>90</v>
      </c>
      <c r="R19" s="14">
        <v>-3</v>
      </c>
      <c r="S19" s="2">
        <v>24</v>
      </c>
      <c r="T19">
        <v>8</v>
      </c>
      <c r="U19" s="2">
        <v>95</v>
      </c>
      <c r="V19">
        <v>4</v>
      </c>
      <c r="W19">
        <v>50</v>
      </c>
      <c r="X19" s="14">
        <v>9</v>
      </c>
      <c r="Y19" s="2">
        <v>64</v>
      </c>
      <c r="Z19" s="14">
        <v>0.3</v>
      </c>
      <c r="AA19" s="2">
        <v>71</v>
      </c>
      <c r="AB19" s="14">
        <v>0.01</v>
      </c>
      <c r="AC19" s="2">
        <v>47</v>
      </c>
      <c r="AD19" s="2">
        <v>7</v>
      </c>
      <c r="AE19" s="2">
        <v>85</v>
      </c>
      <c r="AF19">
        <v>-0.09</v>
      </c>
      <c r="AG19" s="2">
        <v>84</v>
      </c>
      <c r="AH19" s="14">
        <v>0</v>
      </c>
      <c r="AI19" s="2">
        <v>42</v>
      </c>
      <c r="AJ19" s="2">
        <v>77</v>
      </c>
      <c r="AK19" t="s">
        <v>95</v>
      </c>
      <c r="AL19">
        <v>717</v>
      </c>
      <c r="AM19" s="5">
        <v>43160</v>
      </c>
      <c r="AN19">
        <v>805</v>
      </c>
      <c r="AO19" s="7">
        <f t="shared" si="1"/>
        <v>369</v>
      </c>
      <c r="AP19" s="8">
        <v>805</v>
      </c>
      <c r="AQ19" s="6">
        <f t="shared" si="2"/>
        <v>1.97289972899729</v>
      </c>
      <c r="AR19" s="2">
        <v>1476882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</row>
    <row r="20" spans="1:166" x14ac:dyDescent="0.35">
      <c r="A20" s="2">
        <v>3841193</v>
      </c>
      <c r="B20" s="2" t="s">
        <v>42</v>
      </c>
      <c r="C20" s="2" t="s">
        <v>43</v>
      </c>
      <c r="D20" s="2">
        <v>69</v>
      </c>
      <c r="E20" s="2">
        <v>90</v>
      </c>
      <c r="F20" s="2">
        <v>44</v>
      </c>
      <c r="G20" s="2">
        <v>99</v>
      </c>
      <c r="H20" s="14">
        <v>10</v>
      </c>
      <c r="I20" s="2">
        <v>15</v>
      </c>
      <c r="J20" s="2">
        <v>-4.5999999999999996</v>
      </c>
      <c r="K20" s="2">
        <v>9</v>
      </c>
      <c r="L20" s="2">
        <v>36</v>
      </c>
      <c r="M20" s="2">
        <v>97</v>
      </c>
      <c r="N20" s="2">
        <v>46</v>
      </c>
      <c r="O20" s="2">
        <v>99</v>
      </c>
      <c r="P20">
        <v>15</v>
      </c>
      <c r="Q20">
        <v>82</v>
      </c>
      <c r="R20" s="14">
        <v>-3</v>
      </c>
      <c r="S20" s="2">
        <v>26</v>
      </c>
      <c r="T20">
        <v>7</v>
      </c>
      <c r="U20" s="2">
        <v>97</v>
      </c>
      <c r="V20">
        <v>5</v>
      </c>
      <c r="W20">
        <v>47</v>
      </c>
      <c r="X20">
        <v>7</v>
      </c>
      <c r="Y20" s="2">
        <v>84</v>
      </c>
      <c r="Z20">
        <v>0.2</v>
      </c>
      <c r="AA20" s="2">
        <v>86</v>
      </c>
      <c r="AB20" s="14">
        <v>-7.0000000000000007E-2</v>
      </c>
      <c r="AC20" s="2">
        <v>16</v>
      </c>
      <c r="AD20" s="2">
        <v>-9</v>
      </c>
      <c r="AE20" s="2">
        <v>99</v>
      </c>
      <c r="AF20">
        <v>-0.08</v>
      </c>
      <c r="AG20" s="2">
        <v>81</v>
      </c>
      <c r="AH20" s="14">
        <v>-0.01</v>
      </c>
      <c r="AI20" s="2">
        <v>33</v>
      </c>
      <c r="AJ20" s="2">
        <v>55</v>
      </c>
      <c r="AK20" t="s">
        <v>95</v>
      </c>
      <c r="AL20">
        <v>628</v>
      </c>
      <c r="AM20" s="5">
        <v>43160</v>
      </c>
      <c r="AN20">
        <v>809</v>
      </c>
      <c r="AO20" s="7">
        <f t="shared" si="1"/>
        <v>366</v>
      </c>
      <c r="AP20" s="8">
        <v>809</v>
      </c>
      <c r="AQ20" s="6">
        <f t="shared" si="2"/>
        <v>2.0601092896174862</v>
      </c>
      <c r="AR20" s="2">
        <v>1476882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</row>
    <row r="21" spans="1:166" x14ac:dyDescent="0.35">
      <c r="A21" s="2">
        <v>3841197</v>
      </c>
      <c r="B21" s="2" t="s">
        <v>44</v>
      </c>
      <c r="C21" s="2" t="s">
        <v>45</v>
      </c>
      <c r="D21" s="2">
        <v>82</v>
      </c>
      <c r="E21" s="2">
        <v>83</v>
      </c>
      <c r="F21" s="2">
        <v>45</v>
      </c>
      <c r="G21" s="2">
        <v>97</v>
      </c>
      <c r="H21" s="14">
        <v>9</v>
      </c>
      <c r="I21" s="2">
        <v>23</v>
      </c>
      <c r="J21" s="2">
        <v>-3.7</v>
      </c>
      <c r="K21" s="2">
        <v>18</v>
      </c>
      <c r="L21" s="2">
        <v>43</v>
      </c>
      <c r="M21" s="2">
        <v>90</v>
      </c>
      <c r="N21" s="2">
        <v>57</v>
      </c>
      <c r="O21" s="2">
        <v>95</v>
      </c>
      <c r="P21">
        <v>15</v>
      </c>
      <c r="Q21">
        <v>86</v>
      </c>
      <c r="R21" s="14">
        <v>-1</v>
      </c>
      <c r="S21" s="2">
        <v>36</v>
      </c>
      <c r="T21">
        <v>9</v>
      </c>
      <c r="U21" s="2">
        <v>80</v>
      </c>
      <c r="V21" s="14">
        <v>6</v>
      </c>
      <c r="W21">
        <v>27</v>
      </c>
      <c r="X21">
        <v>7</v>
      </c>
      <c r="Y21" s="2">
        <v>82</v>
      </c>
      <c r="Z21">
        <v>0.21</v>
      </c>
      <c r="AA21" s="2">
        <v>86</v>
      </c>
      <c r="AB21" s="14">
        <v>-7.0000000000000007E-2</v>
      </c>
      <c r="AC21" s="2">
        <v>18</v>
      </c>
      <c r="AD21" s="2">
        <v>-1</v>
      </c>
      <c r="AE21" s="2">
        <v>95</v>
      </c>
      <c r="AF21" s="14">
        <v>7.0000000000000007E-2</v>
      </c>
      <c r="AG21" s="2">
        <v>51</v>
      </c>
      <c r="AH21" s="14">
        <v>0</v>
      </c>
      <c r="AI21" s="2">
        <v>50</v>
      </c>
      <c r="AJ21" s="2">
        <v>58</v>
      </c>
      <c r="AK21" t="s">
        <v>95</v>
      </c>
      <c r="AL21">
        <v>564</v>
      </c>
      <c r="AM21" s="5">
        <v>43160</v>
      </c>
      <c r="AN21">
        <v>783</v>
      </c>
      <c r="AO21" s="4">
        <f t="shared" si="1"/>
        <v>365</v>
      </c>
      <c r="AP21" s="8">
        <f t="shared" ref="AP21:AP38" si="3">(AQ21*365)+AJ21</f>
        <v>783</v>
      </c>
      <c r="AQ21" s="6">
        <f t="shared" si="2"/>
        <v>1.9863013698630136</v>
      </c>
      <c r="AR21" s="2">
        <v>1596952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66" x14ac:dyDescent="0.35">
      <c r="A22" s="2">
        <v>3841235</v>
      </c>
      <c r="B22" s="2" t="s">
        <v>47</v>
      </c>
      <c r="C22" s="2" t="s">
        <v>46</v>
      </c>
      <c r="D22" s="2">
        <v>79</v>
      </c>
      <c r="E22" s="2">
        <v>85</v>
      </c>
      <c r="F22" s="2">
        <v>45</v>
      </c>
      <c r="G22" s="2">
        <v>98</v>
      </c>
      <c r="H22" s="14">
        <v>8</v>
      </c>
      <c r="I22" s="2">
        <v>30</v>
      </c>
      <c r="J22" s="2">
        <v>-3.2</v>
      </c>
      <c r="K22" s="2">
        <v>24</v>
      </c>
      <c r="L22" s="2">
        <v>40</v>
      </c>
      <c r="M22" s="2">
        <v>94</v>
      </c>
      <c r="N22" s="2">
        <v>53</v>
      </c>
      <c r="O22" s="2">
        <v>97</v>
      </c>
      <c r="P22" s="14">
        <v>17</v>
      </c>
      <c r="Q22">
        <v>74</v>
      </c>
      <c r="R22" s="14">
        <v>-2</v>
      </c>
      <c r="S22" s="2">
        <v>34</v>
      </c>
      <c r="T22" s="14">
        <v>10</v>
      </c>
      <c r="U22" s="2">
        <v>66</v>
      </c>
      <c r="V22" s="14">
        <v>7</v>
      </c>
      <c r="W22">
        <v>15</v>
      </c>
      <c r="X22">
        <v>7</v>
      </c>
      <c r="Y22" s="2">
        <v>83</v>
      </c>
      <c r="Z22">
        <v>0.2</v>
      </c>
      <c r="AA22" s="2">
        <v>86</v>
      </c>
      <c r="AB22" s="3">
        <v>-0.08</v>
      </c>
      <c r="AC22" s="2">
        <v>14</v>
      </c>
      <c r="AD22" s="2">
        <v>-3</v>
      </c>
      <c r="AE22" s="2">
        <v>97</v>
      </c>
      <c r="AF22" s="14">
        <v>0.09</v>
      </c>
      <c r="AG22" s="2">
        <v>48</v>
      </c>
      <c r="AH22" s="14">
        <v>0</v>
      </c>
      <c r="AI22" s="2">
        <v>48</v>
      </c>
      <c r="AJ22" s="2">
        <v>70</v>
      </c>
      <c r="AK22" t="s">
        <v>95</v>
      </c>
      <c r="AL22">
        <v>606</v>
      </c>
      <c r="AM22" s="5">
        <v>43160</v>
      </c>
      <c r="AN22">
        <v>806</v>
      </c>
      <c r="AO22" s="4">
        <f t="shared" si="1"/>
        <v>362</v>
      </c>
      <c r="AP22" s="8">
        <f t="shared" si="3"/>
        <v>812.09944751381215</v>
      </c>
      <c r="AQ22" s="6">
        <f t="shared" si="2"/>
        <v>2.0331491712707184</v>
      </c>
      <c r="AR22" s="2">
        <v>1596952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</row>
    <row r="23" spans="1:166" x14ac:dyDescent="0.35">
      <c r="A23" s="2">
        <v>3841247</v>
      </c>
      <c r="B23" s="2" t="s">
        <v>49</v>
      </c>
      <c r="C23" s="2" t="s">
        <v>48</v>
      </c>
      <c r="D23" s="2">
        <v>59</v>
      </c>
      <c r="E23" s="2">
        <v>94</v>
      </c>
      <c r="F23" s="2">
        <v>43</v>
      </c>
      <c r="G23" s="2">
        <v>99</v>
      </c>
      <c r="H23" s="14">
        <v>9</v>
      </c>
      <c r="I23" s="2">
        <v>23</v>
      </c>
      <c r="J23" s="2">
        <v>-3.8</v>
      </c>
      <c r="K23" s="2">
        <v>17</v>
      </c>
      <c r="L23" s="2">
        <v>30</v>
      </c>
      <c r="M23" s="2">
        <v>99</v>
      </c>
      <c r="N23" s="2">
        <v>37</v>
      </c>
      <c r="O23" s="2">
        <v>99</v>
      </c>
      <c r="P23" s="14">
        <v>16</v>
      </c>
      <c r="Q23">
        <v>78</v>
      </c>
      <c r="R23" s="14">
        <v>-5</v>
      </c>
      <c r="S23" s="2">
        <v>13</v>
      </c>
      <c r="T23">
        <v>8</v>
      </c>
      <c r="U23" s="2">
        <v>93</v>
      </c>
      <c r="V23">
        <v>4</v>
      </c>
      <c r="W23">
        <v>50</v>
      </c>
      <c r="X23">
        <v>7</v>
      </c>
      <c r="Y23" s="2">
        <v>87</v>
      </c>
      <c r="Z23">
        <v>0.19</v>
      </c>
      <c r="AA23" s="2">
        <v>88</v>
      </c>
      <c r="AB23" s="3">
        <v>-0.08</v>
      </c>
      <c r="AC23" s="2">
        <v>14</v>
      </c>
      <c r="AD23" s="2">
        <v>-13</v>
      </c>
      <c r="AE23" s="2">
        <v>99</v>
      </c>
      <c r="AF23">
        <v>-0.09</v>
      </c>
      <c r="AG23" s="2">
        <v>83</v>
      </c>
      <c r="AH23" s="14">
        <v>-0.01</v>
      </c>
      <c r="AI23" s="2">
        <v>34</v>
      </c>
      <c r="AJ23" s="2">
        <v>65</v>
      </c>
      <c r="AK23" t="s">
        <v>95</v>
      </c>
      <c r="AL23">
        <v>564</v>
      </c>
      <c r="AM23" s="5">
        <v>43160</v>
      </c>
      <c r="AN23">
        <v>841</v>
      </c>
      <c r="AO23" s="4">
        <f t="shared" si="1"/>
        <v>360</v>
      </c>
      <c r="AP23" s="8">
        <f t="shared" si="3"/>
        <v>851.77777777777771</v>
      </c>
      <c r="AQ23" s="6">
        <f t="shared" si="2"/>
        <v>2.1555555555555554</v>
      </c>
      <c r="AR23" s="2">
        <v>1476882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</row>
    <row r="24" spans="1:166" x14ac:dyDescent="0.35">
      <c r="A24" s="2">
        <v>3841249</v>
      </c>
      <c r="B24" s="2" t="s">
        <v>50</v>
      </c>
      <c r="C24" s="2" t="s">
        <v>51</v>
      </c>
      <c r="D24" s="2">
        <v>56</v>
      </c>
      <c r="E24" s="2">
        <v>95</v>
      </c>
      <c r="F24" s="2">
        <v>44</v>
      </c>
      <c r="G24" s="2">
        <v>99</v>
      </c>
      <c r="H24" s="14">
        <v>6</v>
      </c>
      <c r="I24" s="2">
        <v>49</v>
      </c>
      <c r="J24" s="2">
        <v>-1.5</v>
      </c>
      <c r="K24" s="2">
        <v>53</v>
      </c>
      <c r="L24" s="2">
        <v>37</v>
      </c>
      <c r="M24" s="2">
        <v>96</v>
      </c>
      <c r="N24" s="2">
        <v>48</v>
      </c>
      <c r="O24" s="2">
        <v>98</v>
      </c>
      <c r="P24">
        <v>13</v>
      </c>
      <c r="Q24">
        <v>91</v>
      </c>
      <c r="R24" s="14">
        <v>-3</v>
      </c>
      <c r="S24" s="2">
        <v>27</v>
      </c>
      <c r="T24">
        <v>8</v>
      </c>
      <c r="U24" s="2">
        <v>93</v>
      </c>
      <c r="V24" s="14">
        <v>5</v>
      </c>
      <c r="W24">
        <v>35</v>
      </c>
      <c r="X24">
        <v>6</v>
      </c>
      <c r="Y24" s="2">
        <v>89</v>
      </c>
      <c r="Z24">
        <v>0.22</v>
      </c>
      <c r="AA24" s="2">
        <v>85</v>
      </c>
      <c r="AB24" s="14">
        <v>-0.05</v>
      </c>
      <c r="AC24" s="2">
        <v>21</v>
      </c>
      <c r="AD24" s="2">
        <v>-3</v>
      </c>
      <c r="AE24" s="2">
        <v>97</v>
      </c>
      <c r="AF24">
        <v>-0.06</v>
      </c>
      <c r="AG24" s="2">
        <v>79</v>
      </c>
      <c r="AH24" s="14">
        <v>-0.01</v>
      </c>
      <c r="AI24" s="2">
        <v>34</v>
      </c>
      <c r="AJ24" s="2">
        <v>84</v>
      </c>
      <c r="AK24" t="s">
        <v>95</v>
      </c>
      <c r="AL24">
        <v>591</v>
      </c>
      <c r="AM24" s="5">
        <v>43160</v>
      </c>
      <c r="AN24">
        <v>848</v>
      </c>
      <c r="AO24" s="4">
        <f t="shared" si="1"/>
        <v>358</v>
      </c>
      <c r="AP24" s="8">
        <f t="shared" si="3"/>
        <v>862.93854748603349</v>
      </c>
      <c r="AQ24" s="6">
        <f t="shared" si="2"/>
        <v>2.1340782122905027</v>
      </c>
      <c r="AR24" s="2">
        <v>1348053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</row>
    <row r="25" spans="1:166" x14ac:dyDescent="0.35">
      <c r="A25" s="2">
        <v>3841253</v>
      </c>
      <c r="B25" s="2" t="s">
        <v>52</v>
      </c>
      <c r="C25" s="2" t="s">
        <v>53</v>
      </c>
      <c r="D25" s="2">
        <v>62</v>
      </c>
      <c r="E25" s="2">
        <v>93</v>
      </c>
      <c r="F25" s="2">
        <v>44</v>
      </c>
      <c r="G25" s="2">
        <v>99</v>
      </c>
      <c r="H25" s="14">
        <v>6</v>
      </c>
      <c r="I25" s="2">
        <v>45</v>
      </c>
      <c r="J25" s="2">
        <v>-0.9</v>
      </c>
      <c r="K25" s="2">
        <v>64</v>
      </c>
      <c r="L25" s="2">
        <v>39</v>
      </c>
      <c r="M25" s="2">
        <v>95</v>
      </c>
      <c r="N25" s="2">
        <v>51</v>
      </c>
      <c r="O25" s="2">
        <v>97</v>
      </c>
      <c r="P25">
        <v>13</v>
      </c>
      <c r="Q25">
        <v>92</v>
      </c>
      <c r="R25" s="14">
        <v>-3</v>
      </c>
      <c r="S25" s="2">
        <v>25</v>
      </c>
      <c r="T25">
        <v>7</v>
      </c>
      <c r="U25" s="2">
        <v>97</v>
      </c>
      <c r="V25">
        <v>4</v>
      </c>
      <c r="W25">
        <v>51</v>
      </c>
      <c r="X25">
        <v>7</v>
      </c>
      <c r="Y25" s="2">
        <v>85</v>
      </c>
      <c r="Z25">
        <v>0.22</v>
      </c>
      <c r="AA25" s="2">
        <v>85</v>
      </c>
      <c r="AB25" s="14">
        <v>-0.04</v>
      </c>
      <c r="AC25" s="2">
        <v>27</v>
      </c>
      <c r="AD25" s="2">
        <v>-1</v>
      </c>
      <c r="AE25" s="2">
        <v>95</v>
      </c>
      <c r="AF25">
        <v>-0.08</v>
      </c>
      <c r="AG25" s="2">
        <v>81</v>
      </c>
      <c r="AH25" s="14">
        <v>-0.01</v>
      </c>
      <c r="AI25" s="2">
        <v>36</v>
      </c>
      <c r="AJ25" s="2">
        <v>86</v>
      </c>
      <c r="AK25" t="s">
        <v>95</v>
      </c>
      <c r="AL25">
        <v>607</v>
      </c>
      <c r="AM25" s="5">
        <v>43160</v>
      </c>
      <c r="AN25">
        <v>824</v>
      </c>
      <c r="AO25" s="4">
        <f t="shared" si="1"/>
        <v>357</v>
      </c>
      <c r="AP25" s="8">
        <f t="shared" si="3"/>
        <v>840.53781512605053</v>
      </c>
      <c r="AQ25" s="6">
        <f t="shared" si="2"/>
        <v>2.0672268907563027</v>
      </c>
      <c r="AR25" s="2">
        <v>1476882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</row>
    <row r="26" spans="1:166" x14ac:dyDescent="0.35">
      <c r="A26" s="2">
        <v>3841255</v>
      </c>
      <c r="B26" s="2" t="s">
        <v>54</v>
      </c>
      <c r="C26" s="2" t="s">
        <v>55</v>
      </c>
      <c r="D26" s="2">
        <v>70</v>
      </c>
      <c r="E26" s="2">
        <v>90</v>
      </c>
      <c r="F26" s="2">
        <v>47</v>
      </c>
      <c r="G26" s="2">
        <v>90</v>
      </c>
      <c r="H26" s="2">
        <v>3</v>
      </c>
      <c r="I26" s="2">
        <v>79</v>
      </c>
      <c r="J26" s="2">
        <v>0.2</v>
      </c>
      <c r="K26" s="2">
        <v>82</v>
      </c>
      <c r="L26" s="2">
        <v>50</v>
      </c>
      <c r="M26" s="2">
        <v>74</v>
      </c>
      <c r="N26" s="2">
        <v>69</v>
      </c>
      <c r="O26" s="2">
        <v>86</v>
      </c>
      <c r="P26" s="2">
        <v>12</v>
      </c>
      <c r="Q26" s="2">
        <v>96</v>
      </c>
      <c r="R26" s="14">
        <v>-3</v>
      </c>
      <c r="S26" s="2">
        <v>26</v>
      </c>
      <c r="T26" s="2">
        <v>8</v>
      </c>
      <c r="U26" s="2">
        <v>90</v>
      </c>
      <c r="V26" s="14">
        <v>5</v>
      </c>
      <c r="W26" s="2">
        <v>41</v>
      </c>
      <c r="X26" s="2">
        <v>7</v>
      </c>
      <c r="Y26" s="2">
        <v>83</v>
      </c>
      <c r="Z26" s="2">
        <v>0.26</v>
      </c>
      <c r="AA26" s="2">
        <v>78</v>
      </c>
      <c r="AB26" s="14">
        <v>0.02</v>
      </c>
      <c r="AC26" s="2">
        <v>49</v>
      </c>
      <c r="AD26" s="2">
        <v>11</v>
      </c>
      <c r="AE26" s="2">
        <v>78</v>
      </c>
      <c r="AF26" s="2">
        <v>-0.1</v>
      </c>
      <c r="AG26" s="2">
        <v>85</v>
      </c>
      <c r="AH26" s="14">
        <v>-0.01</v>
      </c>
      <c r="AI26" s="2">
        <v>35</v>
      </c>
      <c r="AJ26" s="2">
        <v>90</v>
      </c>
      <c r="AK26" t="s">
        <v>95</v>
      </c>
      <c r="AL26">
        <v>638</v>
      </c>
      <c r="AM26" s="5">
        <v>43160</v>
      </c>
      <c r="AN26" s="1">
        <v>948</v>
      </c>
      <c r="AO26" s="4">
        <f t="shared" si="1"/>
        <v>356</v>
      </c>
      <c r="AP26" s="8">
        <f t="shared" si="3"/>
        <v>969.69101123595499</v>
      </c>
      <c r="AQ26" s="15">
        <f t="shared" si="2"/>
        <v>2.4101123595505616</v>
      </c>
      <c r="AR26" s="2">
        <v>1348053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</row>
    <row r="27" spans="1:166" s="1" customFormat="1" x14ac:dyDescent="0.35">
      <c r="A27" s="2">
        <v>3841259</v>
      </c>
      <c r="B27" s="2" t="s">
        <v>56</v>
      </c>
      <c r="C27" s="2" t="s">
        <v>57</v>
      </c>
      <c r="D27" s="2">
        <v>74</v>
      </c>
      <c r="E27" s="2">
        <v>88</v>
      </c>
      <c r="F27" s="2">
        <v>44</v>
      </c>
      <c r="G27" s="2">
        <v>99</v>
      </c>
      <c r="H27" s="14">
        <v>8</v>
      </c>
      <c r="I27" s="2">
        <v>30</v>
      </c>
      <c r="J27" s="2">
        <v>-2.6</v>
      </c>
      <c r="K27" s="2">
        <v>33</v>
      </c>
      <c r="L27" s="2">
        <v>39</v>
      </c>
      <c r="M27" s="2">
        <v>95</v>
      </c>
      <c r="N27" s="2">
        <v>52</v>
      </c>
      <c r="O27" s="2">
        <v>97</v>
      </c>
      <c r="P27">
        <v>15</v>
      </c>
      <c r="Q27">
        <v>83</v>
      </c>
      <c r="R27" s="14">
        <v>-1</v>
      </c>
      <c r="S27" s="2">
        <v>41</v>
      </c>
      <c r="T27" s="14">
        <v>11</v>
      </c>
      <c r="U27" s="2">
        <v>60</v>
      </c>
      <c r="V27" s="14">
        <v>5</v>
      </c>
      <c r="W27">
        <v>32</v>
      </c>
      <c r="X27">
        <v>7</v>
      </c>
      <c r="Y27" s="2">
        <v>84</v>
      </c>
      <c r="Z27">
        <v>0.14000000000000001</v>
      </c>
      <c r="AA27" s="2">
        <v>92</v>
      </c>
      <c r="AB27" s="3">
        <v>-0.09</v>
      </c>
      <c r="AC27" s="2">
        <v>12</v>
      </c>
      <c r="AD27" s="2">
        <v>-3</v>
      </c>
      <c r="AE27" s="2">
        <v>96</v>
      </c>
      <c r="AF27" s="14">
        <v>0.06</v>
      </c>
      <c r="AG27" s="2">
        <v>53</v>
      </c>
      <c r="AH27" s="14">
        <v>-0.01</v>
      </c>
      <c r="AI27" s="2">
        <v>34</v>
      </c>
      <c r="AJ27" s="2">
        <v>76</v>
      </c>
      <c r="AK27" t="s">
        <v>95</v>
      </c>
      <c r="AL27">
        <v>567</v>
      </c>
      <c r="AM27" s="5">
        <v>43160</v>
      </c>
      <c r="AN27">
        <v>796</v>
      </c>
      <c r="AO27" s="4">
        <f t="shared" si="1"/>
        <v>354</v>
      </c>
      <c r="AP27" s="8">
        <f t="shared" si="3"/>
        <v>818.37288135593212</v>
      </c>
      <c r="AQ27" s="6">
        <f t="shared" si="2"/>
        <v>2.0338983050847457</v>
      </c>
      <c r="AR27" s="2">
        <v>1596952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</row>
    <row r="28" spans="1:166" s="1" customFormat="1" x14ac:dyDescent="0.35">
      <c r="A28" s="2">
        <v>3841263</v>
      </c>
      <c r="B28" s="2" t="s">
        <v>58</v>
      </c>
      <c r="C28" s="2" t="s">
        <v>57</v>
      </c>
      <c r="D28" s="2">
        <v>62</v>
      </c>
      <c r="E28" s="2">
        <v>93</v>
      </c>
      <c r="F28" s="2">
        <v>45</v>
      </c>
      <c r="G28" s="2">
        <v>98</v>
      </c>
      <c r="H28" s="14">
        <v>6</v>
      </c>
      <c r="I28" s="2">
        <v>50</v>
      </c>
      <c r="J28" s="2">
        <v>-1.6</v>
      </c>
      <c r="K28" s="2">
        <v>52</v>
      </c>
      <c r="L28" s="2">
        <v>36</v>
      </c>
      <c r="M28" s="2">
        <v>97</v>
      </c>
      <c r="N28" s="2">
        <v>49</v>
      </c>
      <c r="O28" s="2">
        <v>98</v>
      </c>
      <c r="P28" s="14">
        <v>16</v>
      </c>
      <c r="Q28">
        <v>75</v>
      </c>
      <c r="R28" s="14">
        <v>-3</v>
      </c>
      <c r="S28" s="2">
        <v>25</v>
      </c>
      <c r="T28">
        <v>8</v>
      </c>
      <c r="U28" s="2">
        <v>95</v>
      </c>
      <c r="V28" s="14">
        <v>6</v>
      </c>
      <c r="W28">
        <v>29</v>
      </c>
      <c r="X28">
        <v>7</v>
      </c>
      <c r="Y28" s="2">
        <v>87</v>
      </c>
      <c r="Z28">
        <v>0.27</v>
      </c>
      <c r="AA28" s="2">
        <v>77</v>
      </c>
      <c r="AB28" s="14">
        <v>-0.05</v>
      </c>
      <c r="AC28" s="2">
        <v>24</v>
      </c>
      <c r="AD28" s="2">
        <v>-3</v>
      </c>
      <c r="AE28" s="2">
        <v>97</v>
      </c>
      <c r="AF28">
        <v>-0.08</v>
      </c>
      <c r="AG28" s="2">
        <v>81</v>
      </c>
      <c r="AH28" s="14">
        <v>-0.01</v>
      </c>
      <c r="AI28" s="2">
        <v>34</v>
      </c>
      <c r="AJ28" s="2">
        <v>89</v>
      </c>
      <c r="AK28" t="s">
        <v>95</v>
      </c>
      <c r="AL28">
        <v>556</v>
      </c>
      <c r="AM28" s="5">
        <v>43160</v>
      </c>
      <c r="AN28">
        <v>789</v>
      </c>
      <c r="AO28" s="4">
        <f t="shared" si="1"/>
        <v>354</v>
      </c>
      <c r="AP28" s="8">
        <f t="shared" si="3"/>
        <v>810.75141242937855</v>
      </c>
      <c r="AQ28" s="6">
        <f t="shared" si="2"/>
        <v>1.9774011299435028</v>
      </c>
      <c r="AR28" s="2">
        <v>1348053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</row>
    <row r="29" spans="1:166" x14ac:dyDescent="0.35">
      <c r="A29" s="2">
        <v>3841265</v>
      </c>
      <c r="B29" s="2" t="s">
        <v>59</v>
      </c>
      <c r="C29" s="2" t="s">
        <v>60</v>
      </c>
      <c r="D29" s="2">
        <v>64</v>
      </c>
      <c r="E29" s="2">
        <v>92</v>
      </c>
      <c r="F29" s="2">
        <v>45</v>
      </c>
      <c r="G29" s="2">
        <v>96</v>
      </c>
      <c r="H29">
        <v>5</v>
      </c>
      <c r="I29" s="2">
        <v>53</v>
      </c>
      <c r="J29" s="2">
        <v>-0.8</v>
      </c>
      <c r="K29" s="2">
        <v>67</v>
      </c>
      <c r="L29" s="2">
        <v>45</v>
      </c>
      <c r="M29" s="2">
        <v>86</v>
      </c>
      <c r="N29" s="2">
        <v>61</v>
      </c>
      <c r="O29" s="2">
        <v>93</v>
      </c>
      <c r="P29">
        <v>12</v>
      </c>
      <c r="Q29">
        <v>95</v>
      </c>
      <c r="R29" s="14">
        <v>-2</v>
      </c>
      <c r="S29" s="2">
        <v>33</v>
      </c>
      <c r="T29">
        <v>8</v>
      </c>
      <c r="U29" s="2">
        <v>93</v>
      </c>
      <c r="V29" s="14">
        <v>5</v>
      </c>
      <c r="W29">
        <v>41</v>
      </c>
      <c r="X29">
        <v>7</v>
      </c>
      <c r="Y29" s="2">
        <v>88</v>
      </c>
      <c r="Z29">
        <v>0.2</v>
      </c>
      <c r="AA29" s="2">
        <v>86</v>
      </c>
      <c r="AB29" s="14">
        <v>-0.03</v>
      </c>
      <c r="AC29" s="2">
        <v>30</v>
      </c>
      <c r="AD29" s="2">
        <v>5</v>
      </c>
      <c r="AE29" s="2">
        <v>89</v>
      </c>
      <c r="AF29">
        <v>-0.05</v>
      </c>
      <c r="AG29" s="2">
        <v>77</v>
      </c>
      <c r="AH29" s="14">
        <v>-0.01</v>
      </c>
      <c r="AI29" s="2">
        <v>30</v>
      </c>
      <c r="AJ29" s="2">
        <v>80</v>
      </c>
      <c r="AK29" t="s">
        <v>95</v>
      </c>
      <c r="AL29">
        <v>638</v>
      </c>
      <c r="AM29" s="5">
        <v>43160</v>
      </c>
      <c r="AN29">
        <v>793</v>
      </c>
      <c r="AO29" s="4">
        <f t="shared" si="1"/>
        <v>353</v>
      </c>
      <c r="AP29" s="8">
        <f t="shared" si="3"/>
        <v>817.23796033994324</v>
      </c>
      <c r="AQ29" s="6">
        <f t="shared" si="2"/>
        <v>2.0198300283286117</v>
      </c>
      <c r="AR29" s="2">
        <v>1348053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</row>
    <row r="30" spans="1:166" s="2" customFormat="1" x14ac:dyDescent="0.35">
      <c r="A30" s="2">
        <v>3841269</v>
      </c>
      <c r="B30" s="2" t="s">
        <v>61</v>
      </c>
      <c r="C30" s="2" t="s">
        <v>62</v>
      </c>
      <c r="D30" s="2">
        <v>80</v>
      </c>
      <c r="E30" s="2">
        <v>84</v>
      </c>
      <c r="F30" s="2">
        <v>45</v>
      </c>
      <c r="G30" s="2">
        <v>98</v>
      </c>
      <c r="H30" s="14">
        <v>8</v>
      </c>
      <c r="I30" s="2">
        <v>28</v>
      </c>
      <c r="J30" s="2">
        <v>-4</v>
      </c>
      <c r="K30" s="2">
        <v>15</v>
      </c>
      <c r="L30" s="2">
        <v>38</v>
      </c>
      <c r="M30" s="2">
        <v>95</v>
      </c>
      <c r="N30" s="2">
        <v>51</v>
      </c>
      <c r="O30" s="2">
        <v>97</v>
      </c>
      <c r="P30" s="14">
        <v>18</v>
      </c>
      <c r="Q30">
        <v>63</v>
      </c>
      <c r="R30" s="14">
        <v>-4</v>
      </c>
      <c r="S30" s="2">
        <v>17</v>
      </c>
      <c r="T30">
        <v>8</v>
      </c>
      <c r="U30" s="2">
        <v>94</v>
      </c>
      <c r="V30">
        <v>4</v>
      </c>
      <c r="W30">
        <v>55</v>
      </c>
      <c r="X30" s="14">
        <v>9</v>
      </c>
      <c r="Y30" s="2">
        <v>71</v>
      </c>
      <c r="Z30">
        <v>0.28000000000000003</v>
      </c>
      <c r="AA30" s="2">
        <v>75</v>
      </c>
      <c r="AB30" s="14">
        <v>-0.03</v>
      </c>
      <c r="AC30" s="2">
        <v>28</v>
      </c>
      <c r="AD30" s="2">
        <v>-5</v>
      </c>
      <c r="AE30" s="2">
        <v>98</v>
      </c>
      <c r="AF30">
        <v>-0.12</v>
      </c>
      <c r="AG30" s="2">
        <v>87</v>
      </c>
      <c r="AH30" s="14">
        <v>0</v>
      </c>
      <c r="AI30" s="2">
        <v>42</v>
      </c>
      <c r="AJ30" s="2">
        <v>52</v>
      </c>
      <c r="AK30" t="s">
        <v>95</v>
      </c>
      <c r="AL30">
        <v>545</v>
      </c>
      <c r="AM30" s="5">
        <v>43160</v>
      </c>
      <c r="AN30">
        <v>790</v>
      </c>
      <c r="AO30" s="4">
        <f t="shared" si="1"/>
        <v>351</v>
      </c>
      <c r="AP30" s="8">
        <f t="shared" si="3"/>
        <v>819.43589743589746</v>
      </c>
      <c r="AQ30" s="6">
        <f t="shared" si="2"/>
        <v>2.1025641025641026</v>
      </c>
      <c r="AR30" s="2">
        <v>1476882</v>
      </c>
    </row>
    <row r="31" spans="1:166" s="2" customFormat="1" x14ac:dyDescent="0.35">
      <c r="A31" s="2">
        <v>3841275</v>
      </c>
      <c r="B31" s="2" t="s">
        <v>63</v>
      </c>
      <c r="C31" s="2" t="s">
        <v>64</v>
      </c>
      <c r="D31" s="2">
        <v>87</v>
      </c>
      <c r="E31" s="2">
        <v>78</v>
      </c>
      <c r="F31" s="2">
        <v>46</v>
      </c>
      <c r="G31" s="2">
        <v>93</v>
      </c>
      <c r="H31" s="14">
        <v>6</v>
      </c>
      <c r="I31" s="2">
        <v>42</v>
      </c>
      <c r="J31" s="2">
        <v>-2.2000000000000002</v>
      </c>
      <c r="K31" s="2">
        <v>41</v>
      </c>
      <c r="L31" s="2">
        <v>44</v>
      </c>
      <c r="M31" s="2">
        <v>89</v>
      </c>
      <c r="N31" s="2">
        <v>61</v>
      </c>
      <c r="O31" s="2">
        <v>93</v>
      </c>
      <c r="P31" s="14">
        <v>18</v>
      </c>
      <c r="Q31">
        <v>66</v>
      </c>
      <c r="R31" s="14">
        <v>-2</v>
      </c>
      <c r="S31" s="2">
        <v>31</v>
      </c>
      <c r="T31" s="14">
        <v>10</v>
      </c>
      <c r="U31" s="2">
        <v>72</v>
      </c>
      <c r="V31" s="14">
        <v>6</v>
      </c>
      <c r="W31">
        <v>19</v>
      </c>
      <c r="X31">
        <v>8</v>
      </c>
      <c r="Y31" s="2">
        <v>75</v>
      </c>
      <c r="Z31">
        <v>0.26</v>
      </c>
      <c r="AA31" s="2">
        <v>79</v>
      </c>
      <c r="AB31" s="14">
        <v>-0.05</v>
      </c>
      <c r="AC31" s="2">
        <v>21</v>
      </c>
      <c r="AD31" s="2">
        <v>3</v>
      </c>
      <c r="AE31" s="2">
        <v>92</v>
      </c>
      <c r="AF31" s="14">
        <v>0.06</v>
      </c>
      <c r="AG31" s="2">
        <v>53</v>
      </c>
      <c r="AH31" s="14">
        <v>0</v>
      </c>
      <c r="AI31" s="2">
        <v>48</v>
      </c>
      <c r="AJ31" s="2">
        <v>75</v>
      </c>
      <c r="AK31" t="s">
        <v>95</v>
      </c>
      <c r="AL31">
        <v>618</v>
      </c>
      <c r="AM31" s="5">
        <v>43160</v>
      </c>
      <c r="AN31">
        <v>786</v>
      </c>
      <c r="AO31" s="4">
        <f t="shared" si="1"/>
        <v>349</v>
      </c>
      <c r="AP31" s="8">
        <f t="shared" si="3"/>
        <v>818.59598853868204</v>
      </c>
      <c r="AQ31" s="6">
        <f t="shared" si="2"/>
        <v>2.0372492836676219</v>
      </c>
      <c r="AR31" s="2">
        <v>1596952</v>
      </c>
    </row>
    <row r="32" spans="1:166" s="2" customFormat="1" x14ac:dyDescent="0.35">
      <c r="A32" s="2">
        <v>3841279</v>
      </c>
      <c r="B32" s="2" t="s">
        <v>65</v>
      </c>
      <c r="C32" s="2" t="s">
        <v>66</v>
      </c>
      <c r="D32" s="2">
        <v>74</v>
      </c>
      <c r="E32" s="2">
        <v>88</v>
      </c>
      <c r="F32" s="2">
        <v>45</v>
      </c>
      <c r="G32" s="2">
        <v>97</v>
      </c>
      <c r="H32" s="14">
        <v>6</v>
      </c>
      <c r="I32" s="2">
        <v>41</v>
      </c>
      <c r="J32" s="2">
        <v>-2.2000000000000002</v>
      </c>
      <c r="K32" s="2">
        <v>41</v>
      </c>
      <c r="L32" s="2">
        <v>41</v>
      </c>
      <c r="M32" s="2">
        <v>93</v>
      </c>
      <c r="N32" s="2">
        <v>55</v>
      </c>
      <c r="O32" s="2">
        <v>96</v>
      </c>
      <c r="P32" s="14">
        <v>16</v>
      </c>
      <c r="Q32">
        <v>75</v>
      </c>
      <c r="R32" s="14">
        <v>-3</v>
      </c>
      <c r="S32" s="2">
        <v>26</v>
      </c>
      <c r="T32">
        <v>8</v>
      </c>
      <c r="U32" s="2">
        <v>95</v>
      </c>
      <c r="V32" s="14">
        <v>5</v>
      </c>
      <c r="W32">
        <v>44</v>
      </c>
      <c r="X32">
        <v>8</v>
      </c>
      <c r="Y32" s="2">
        <v>79</v>
      </c>
      <c r="Z32">
        <v>0.28000000000000003</v>
      </c>
      <c r="AA32" s="2">
        <v>75</v>
      </c>
      <c r="AB32" s="14">
        <v>-0.02</v>
      </c>
      <c r="AC32" s="2">
        <v>31</v>
      </c>
      <c r="AD32" s="2">
        <v>0</v>
      </c>
      <c r="AE32" s="2">
        <v>95</v>
      </c>
      <c r="AF32">
        <v>-0.09</v>
      </c>
      <c r="AG32" s="2">
        <v>82</v>
      </c>
      <c r="AH32" s="14">
        <v>0</v>
      </c>
      <c r="AI32" s="2">
        <v>42</v>
      </c>
      <c r="AJ32" s="2">
        <v>75</v>
      </c>
      <c r="AK32" t="s">
        <v>95</v>
      </c>
      <c r="AL32">
        <v>625</v>
      </c>
      <c r="AM32" s="5">
        <v>43160</v>
      </c>
      <c r="AN32">
        <v>798</v>
      </c>
      <c r="AO32" s="4">
        <f t="shared" si="1"/>
        <v>348</v>
      </c>
      <c r="AP32" s="8">
        <f t="shared" si="3"/>
        <v>833.31896551724128</v>
      </c>
      <c r="AQ32" s="6">
        <f t="shared" si="2"/>
        <v>2.0775862068965516</v>
      </c>
      <c r="AR32" s="2">
        <v>1476882</v>
      </c>
    </row>
    <row r="33" spans="1:166" s="2" customFormat="1" x14ac:dyDescent="0.35">
      <c r="A33" s="2">
        <v>3841287</v>
      </c>
      <c r="B33" s="2" t="s">
        <v>68</v>
      </c>
      <c r="C33" s="2" t="s">
        <v>67</v>
      </c>
      <c r="D33" s="2">
        <v>78</v>
      </c>
      <c r="E33" s="2">
        <v>85</v>
      </c>
      <c r="F33" s="2">
        <v>46</v>
      </c>
      <c r="G33" s="2">
        <v>95</v>
      </c>
      <c r="H33" s="14">
        <v>7</v>
      </c>
      <c r="I33" s="2">
        <v>39</v>
      </c>
      <c r="J33" s="2">
        <v>-1.7</v>
      </c>
      <c r="K33" s="2">
        <v>51</v>
      </c>
      <c r="L33" s="2">
        <v>45</v>
      </c>
      <c r="M33" s="2">
        <v>86</v>
      </c>
      <c r="N33" s="2">
        <v>61</v>
      </c>
      <c r="O33" s="2">
        <v>93</v>
      </c>
      <c r="P33" s="2">
        <v>13</v>
      </c>
      <c r="Q33" s="2">
        <v>93</v>
      </c>
      <c r="R33" s="14">
        <v>-4</v>
      </c>
      <c r="S33" s="2">
        <v>18</v>
      </c>
      <c r="T33" s="2">
        <v>7</v>
      </c>
      <c r="U33" s="2">
        <v>98</v>
      </c>
      <c r="V33" s="14">
        <v>5</v>
      </c>
      <c r="W33" s="2">
        <v>41</v>
      </c>
      <c r="X33" s="2">
        <v>8</v>
      </c>
      <c r="Y33" s="2">
        <v>76</v>
      </c>
      <c r="Z33" s="2">
        <v>0.27</v>
      </c>
      <c r="AA33" s="2">
        <v>77</v>
      </c>
      <c r="AB33" s="14">
        <v>0</v>
      </c>
      <c r="AC33" s="2">
        <v>39</v>
      </c>
      <c r="AD33" s="2">
        <v>4</v>
      </c>
      <c r="AE33" s="2">
        <v>91</v>
      </c>
      <c r="AF33" s="2">
        <v>-0.11</v>
      </c>
      <c r="AG33" s="2">
        <v>86</v>
      </c>
      <c r="AH33" s="14">
        <v>0</v>
      </c>
      <c r="AI33" s="2">
        <v>39</v>
      </c>
      <c r="AJ33" s="2">
        <v>80</v>
      </c>
      <c r="AK33" t="s">
        <v>95</v>
      </c>
      <c r="AL33">
        <v>712</v>
      </c>
      <c r="AM33" s="5">
        <v>43160</v>
      </c>
      <c r="AN33" s="1">
        <v>988</v>
      </c>
      <c r="AO33" s="4">
        <f t="shared" si="1"/>
        <v>345</v>
      </c>
      <c r="AP33" s="8">
        <f t="shared" si="3"/>
        <v>1040.6376811594203</v>
      </c>
      <c r="AQ33" s="15">
        <f t="shared" si="2"/>
        <v>2.6318840579710145</v>
      </c>
      <c r="AR33" s="2">
        <v>1476882</v>
      </c>
    </row>
    <row r="34" spans="1:166" s="2" customFormat="1" x14ac:dyDescent="0.35">
      <c r="A34" s="2">
        <v>3841289</v>
      </c>
      <c r="B34" s="2" t="s">
        <v>69</v>
      </c>
      <c r="C34" s="2" t="s">
        <v>67</v>
      </c>
      <c r="D34" s="2">
        <v>87</v>
      </c>
      <c r="E34" s="2">
        <v>79</v>
      </c>
      <c r="F34" s="2">
        <v>46</v>
      </c>
      <c r="G34" s="2">
        <v>94</v>
      </c>
      <c r="H34" s="14">
        <v>8</v>
      </c>
      <c r="I34" s="2">
        <v>29</v>
      </c>
      <c r="J34" s="2">
        <v>-4.0999999999999996</v>
      </c>
      <c r="K34" s="2">
        <v>13</v>
      </c>
      <c r="L34" s="2">
        <v>44</v>
      </c>
      <c r="M34" s="2">
        <v>89</v>
      </c>
      <c r="N34" s="2">
        <v>59</v>
      </c>
      <c r="O34" s="2">
        <v>94</v>
      </c>
      <c r="P34" s="14">
        <v>17</v>
      </c>
      <c r="Q34">
        <v>72</v>
      </c>
      <c r="R34" s="14">
        <v>-4</v>
      </c>
      <c r="S34" s="2">
        <v>16</v>
      </c>
      <c r="T34">
        <v>8</v>
      </c>
      <c r="U34" s="2">
        <v>96</v>
      </c>
      <c r="V34">
        <v>4</v>
      </c>
      <c r="W34">
        <v>52</v>
      </c>
      <c r="X34" s="14">
        <v>9</v>
      </c>
      <c r="Y34" s="2">
        <v>67</v>
      </c>
      <c r="Z34" s="14">
        <v>0.3</v>
      </c>
      <c r="AA34" s="2">
        <v>70</v>
      </c>
      <c r="AB34" s="14">
        <v>-0.01</v>
      </c>
      <c r="AC34" s="2">
        <v>35</v>
      </c>
      <c r="AD34" s="2">
        <v>-1</v>
      </c>
      <c r="AE34" s="2">
        <v>95</v>
      </c>
      <c r="AF34">
        <v>-0.1</v>
      </c>
      <c r="AG34" s="2">
        <v>85</v>
      </c>
      <c r="AH34" s="14">
        <v>0</v>
      </c>
      <c r="AI34" s="2">
        <v>48</v>
      </c>
      <c r="AJ34" s="2">
        <v>54</v>
      </c>
      <c r="AK34" t="s">
        <v>95</v>
      </c>
      <c r="AL34">
        <v>531</v>
      </c>
      <c r="AM34" s="5">
        <v>43160</v>
      </c>
      <c r="AN34">
        <v>758</v>
      </c>
      <c r="AO34" s="4">
        <f t="shared" si="1"/>
        <v>345</v>
      </c>
      <c r="AP34" s="8">
        <f t="shared" si="3"/>
        <v>798.8115942028985</v>
      </c>
      <c r="AQ34" s="6">
        <f t="shared" si="2"/>
        <v>2.0405797101449274</v>
      </c>
      <c r="AR34" s="2">
        <v>1476882</v>
      </c>
    </row>
    <row r="35" spans="1:166" s="2" customFormat="1" x14ac:dyDescent="0.35">
      <c r="A35" s="2">
        <v>3841293</v>
      </c>
      <c r="B35" s="2" t="s">
        <v>70</v>
      </c>
      <c r="C35" s="2" t="s">
        <v>71</v>
      </c>
      <c r="D35" s="2">
        <v>64</v>
      </c>
      <c r="E35" s="2">
        <v>92</v>
      </c>
      <c r="F35" s="2">
        <v>44</v>
      </c>
      <c r="G35" s="2">
        <v>99</v>
      </c>
      <c r="H35">
        <v>5</v>
      </c>
      <c r="I35" s="2">
        <v>55</v>
      </c>
      <c r="J35" s="2">
        <v>-1.1000000000000001</v>
      </c>
      <c r="K35" s="2">
        <v>62</v>
      </c>
      <c r="L35" s="2">
        <v>37</v>
      </c>
      <c r="M35" s="2">
        <v>96</v>
      </c>
      <c r="N35" s="2">
        <v>48</v>
      </c>
      <c r="O35" s="2">
        <v>98</v>
      </c>
      <c r="P35" s="14">
        <v>18</v>
      </c>
      <c r="Q35">
        <v>57</v>
      </c>
      <c r="R35" s="14">
        <v>-4</v>
      </c>
      <c r="S35" s="2">
        <v>17</v>
      </c>
      <c r="T35" s="14">
        <v>10</v>
      </c>
      <c r="U35" s="2">
        <v>67</v>
      </c>
      <c r="V35" s="14">
        <v>5</v>
      </c>
      <c r="W35">
        <v>37</v>
      </c>
      <c r="X35">
        <v>7</v>
      </c>
      <c r="Y35" s="2">
        <v>86</v>
      </c>
      <c r="Z35">
        <v>0.19</v>
      </c>
      <c r="AA35" s="2">
        <v>88</v>
      </c>
      <c r="AB35" s="14">
        <v>-7.0000000000000007E-2</v>
      </c>
      <c r="AC35" s="2">
        <v>16</v>
      </c>
      <c r="AD35" s="2">
        <v>-3</v>
      </c>
      <c r="AE35" s="2">
        <v>96</v>
      </c>
      <c r="AF35" s="14">
        <v>0.06</v>
      </c>
      <c r="AG35" s="2">
        <v>54</v>
      </c>
      <c r="AH35" s="14">
        <v>0</v>
      </c>
      <c r="AI35" s="2">
        <v>48</v>
      </c>
      <c r="AJ35" s="2">
        <v>79</v>
      </c>
      <c r="AK35" t="s">
        <v>95</v>
      </c>
      <c r="AL35">
        <v>508</v>
      </c>
      <c r="AM35" s="5">
        <v>43160</v>
      </c>
      <c r="AN35">
        <v>786</v>
      </c>
      <c r="AO35" s="4">
        <f t="shared" si="1"/>
        <v>343</v>
      </c>
      <c r="AP35" s="8">
        <f t="shared" si="3"/>
        <v>831.34693877551013</v>
      </c>
      <c r="AQ35" s="6">
        <f t="shared" si="2"/>
        <v>2.0612244897959182</v>
      </c>
      <c r="AR35" s="2">
        <v>1596952</v>
      </c>
    </row>
    <row r="36" spans="1:166" s="2" customFormat="1" x14ac:dyDescent="0.35">
      <c r="A36" s="2">
        <v>3841303</v>
      </c>
      <c r="B36" s="2" t="s">
        <v>72</v>
      </c>
      <c r="C36" s="2" t="s">
        <v>73</v>
      </c>
      <c r="D36" s="2">
        <v>80</v>
      </c>
      <c r="E36" s="2">
        <v>84</v>
      </c>
      <c r="F36" s="2">
        <v>47</v>
      </c>
      <c r="G36" s="2">
        <v>90</v>
      </c>
      <c r="H36">
        <v>3</v>
      </c>
      <c r="I36" s="2">
        <v>71</v>
      </c>
      <c r="J36" s="2">
        <v>-0.7</v>
      </c>
      <c r="K36" s="2">
        <v>69</v>
      </c>
      <c r="L36" s="2">
        <v>48</v>
      </c>
      <c r="M36" s="2">
        <v>81</v>
      </c>
      <c r="N36" s="2">
        <v>66</v>
      </c>
      <c r="O36" s="2">
        <v>89</v>
      </c>
      <c r="P36">
        <v>13</v>
      </c>
      <c r="Q36">
        <v>92</v>
      </c>
      <c r="R36" s="14">
        <v>-2</v>
      </c>
      <c r="S36" s="2">
        <v>31</v>
      </c>
      <c r="T36">
        <v>9</v>
      </c>
      <c r="U36" s="2">
        <v>88</v>
      </c>
      <c r="V36" s="14">
        <v>5</v>
      </c>
      <c r="W36">
        <v>39</v>
      </c>
      <c r="X36">
        <v>8</v>
      </c>
      <c r="Y36" s="2">
        <v>74</v>
      </c>
      <c r="Z36" s="14">
        <v>0.3</v>
      </c>
      <c r="AA36" s="2">
        <v>71</v>
      </c>
      <c r="AB36" s="14">
        <v>0</v>
      </c>
      <c r="AC36" s="2">
        <v>43</v>
      </c>
      <c r="AD36" s="2">
        <v>8</v>
      </c>
      <c r="AE36" s="2">
        <v>84</v>
      </c>
      <c r="AF36">
        <v>-7.0000000000000007E-2</v>
      </c>
      <c r="AG36" s="2">
        <v>80</v>
      </c>
      <c r="AH36" s="14">
        <v>-0.01</v>
      </c>
      <c r="AI36" s="2">
        <v>39</v>
      </c>
      <c r="AJ36" s="2">
        <v>85</v>
      </c>
      <c r="AK36" t="s">
        <v>95</v>
      </c>
      <c r="AL36">
        <v>630</v>
      </c>
      <c r="AM36" s="5">
        <v>43160</v>
      </c>
      <c r="AN36">
        <v>878</v>
      </c>
      <c r="AO36" s="4">
        <f t="shared" si="1"/>
        <v>341</v>
      </c>
      <c r="AP36" s="8">
        <f t="shared" si="3"/>
        <v>933.81231671554258</v>
      </c>
      <c r="AQ36" s="6">
        <f t="shared" si="2"/>
        <v>2.3255131964809386</v>
      </c>
      <c r="AR36" s="2">
        <v>1348053</v>
      </c>
    </row>
    <row r="37" spans="1:166" s="2" customFormat="1" x14ac:dyDescent="0.35">
      <c r="A37" s="2">
        <v>3841313</v>
      </c>
      <c r="B37" s="2" t="s">
        <v>74</v>
      </c>
      <c r="C37" s="2" t="s">
        <v>75</v>
      </c>
      <c r="D37" s="2">
        <v>67</v>
      </c>
      <c r="E37" s="2">
        <v>91</v>
      </c>
      <c r="F37" s="2">
        <v>44</v>
      </c>
      <c r="G37" s="2">
        <v>99</v>
      </c>
      <c r="H37" s="14">
        <v>6</v>
      </c>
      <c r="I37" s="2">
        <v>49</v>
      </c>
      <c r="J37" s="2">
        <v>-2.7</v>
      </c>
      <c r="K37" s="2">
        <v>33</v>
      </c>
      <c r="L37" s="2">
        <v>36</v>
      </c>
      <c r="M37" s="2">
        <v>97</v>
      </c>
      <c r="N37" s="2">
        <v>47</v>
      </c>
      <c r="O37" s="2">
        <v>98</v>
      </c>
      <c r="P37" s="14">
        <v>16</v>
      </c>
      <c r="Q37">
        <v>75</v>
      </c>
      <c r="R37" s="14">
        <v>-3</v>
      </c>
      <c r="S37" s="2">
        <v>25</v>
      </c>
      <c r="T37">
        <v>9</v>
      </c>
      <c r="U37" s="2">
        <v>83</v>
      </c>
      <c r="V37" s="14">
        <v>5</v>
      </c>
      <c r="W37">
        <v>37</v>
      </c>
      <c r="X37">
        <v>7</v>
      </c>
      <c r="Y37" s="2">
        <v>83</v>
      </c>
      <c r="Z37">
        <v>0.26</v>
      </c>
      <c r="AA37" s="2">
        <v>79</v>
      </c>
      <c r="AB37" s="14">
        <v>-0.06</v>
      </c>
      <c r="AC37" s="2">
        <v>20</v>
      </c>
      <c r="AD37" s="2">
        <v>-6</v>
      </c>
      <c r="AE37" s="2">
        <v>98</v>
      </c>
      <c r="AF37">
        <v>-0.05</v>
      </c>
      <c r="AG37" s="2">
        <v>77</v>
      </c>
      <c r="AH37" s="14">
        <v>-0.01</v>
      </c>
      <c r="AI37" s="2">
        <v>38</v>
      </c>
      <c r="AJ37" s="2">
        <v>73</v>
      </c>
      <c r="AK37" t="s">
        <v>95</v>
      </c>
      <c r="AL37">
        <v>525</v>
      </c>
      <c r="AM37" s="5">
        <v>43160</v>
      </c>
      <c r="AN37">
        <v>790</v>
      </c>
      <c r="AO37" s="4">
        <f t="shared" si="1"/>
        <v>339</v>
      </c>
      <c r="AP37" s="8">
        <f t="shared" si="3"/>
        <v>844.99115044247787</v>
      </c>
      <c r="AQ37" s="6">
        <f t="shared" si="2"/>
        <v>2.1150442477876106</v>
      </c>
      <c r="AR37" s="2">
        <v>1348053</v>
      </c>
    </row>
    <row r="38" spans="1:166" s="2" customFormat="1" x14ac:dyDescent="0.35">
      <c r="A38" s="2">
        <v>3841315</v>
      </c>
      <c r="B38" s="2" t="s">
        <v>76</v>
      </c>
      <c r="C38" s="2" t="s">
        <v>77</v>
      </c>
      <c r="D38" s="2">
        <v>80</v>
      </c>
      <c r="E38" s="2">
        <v>84</v>
      </c>
      <c r="F38" s="2">
        <v>44</v>
      </c>
      <c r="G38" s="2">
        <v>99</v>
      </c>
      <c r="H38" s="14">
        <v>7</v>
      </c>
      <c r="I38" s="2">
        <v>40</v>
      </c>
      <c r="J38" s="2">
        <v>-3</v>
      </c>
      <c r="K38" s="2">
        <v>28</v>
      </c>
      <c r="L38" s="2">
        <v>34</v>
      </c>
      <c r="M38" s="2">
        <v>98</v>
      </c>
      <c r="N38" s="2">
        <v>46</v>
      </c>
      <c r="O38" s="2">
        <v>99</v>
      </c>
      <c r="P38" s="14">
        <v>19</v>
      </c>
      <c r="Q38">
        <v>54</v>
      </c>
      <c r="R38" s="14">
        <v>-3</v>
      </c>
      <c r="S38" s="2">
        <v>25</v>
      </c>
      <c r="T38">
        <v>8</v>
      </c>
      <c r="U38" s="2">
        <v>94</v>
      </c>
      <c r="V38" s="14">
        <v>5</v>
      </c>
      <c r="W38">
        <v>40</v>
      </c>
      <c r="X38" s="14">
        <v>9</v>
      </c>
      <c r="Y38" s="2">
        <v>65</v>
      </c>
      <c r="Z38">
        <v>0.27</v>
      </c>
      <c r="AA38" s="2">
        <v>77</v>
      </c>
      <c r="AB38" s="14">
        <v>-0.05</v>
      </c>
      <c r="AC38" s="2">
        <v>23</v>
      </c>
      <c r="AD38" s="2">
        <v>-7</v>
      </c>
      <c r="AE38" s="2">
        <v>98</v>
      </c>
      <c r="AF38">
        <v>-0.09</v>
      </c>
      <c r="AG38" s="2">
        <v>83</v>
      </c>
      <c r="AH38" s="14">
        <v>0</v>
      </c>
      <c r="AI38" s="2">
        <v>42</v>
      </c>
      <c r="AJ38" s="2">
        <v>62</v>
      </c>
      <c r="AK38" t="s">
        <v>95</v>
      </c>
      <c r="AL38">
        <v>475</v>
      </c>
      <c r="AM38" s="5">
        <v>43160</v>
      </c>
      <c r="AN38">
        <v>736</v>
      </c>
      <c r="AO38" s="4">
        <f t="shared" si="1"/>
        <v>335</v>
      </c>
      <c r="AP38" s="8">
        <f t="shared" si="3"/>
        <v>796.35820895522397</v>
      </c>
      <c r="AQ38" s="6">
        <f t="shared" si="2"/>
        <v>2.0119402985074628</v>
      </c>
      <c r="AR38" s="2">
        <v>1476882</v>
      </c>
    </row>
    <row r="39" spans="1:166" s="2" customFormat="1" x14ac:dyDescent="0.35">
      <c r="A39" s="2">
        <v>3841321</v>
      </c>
      <c r="B39" s="2" t="s">
        <v>78</v>
      </c>
      <c r="C39" s="2" t="s">
        <v>43</v>
      </c>
      <c r="D39" s="2">
        <v>71</v>
      </c>
      <c r="E39" s="2">
        <v>89</v>
      </c>
      <c r="F39" s="2">
        <v>44</v>
      </c>
      <c r="G39" s="2">
        <v>99</v>
      </c>
      <c r="H39" s="14">
        <v>9</v>
      </c>
      <c r="I39" s="2">
        <v>20</v>
      </c>
      <c r="J39" s="2">
        <v>-4.0999999999999996</v>
      </c>
      <c r="K39" s="2">
        <v>13</v>
      </c>
      <c r="L39" s="2">
        <v>34</v>
      </c>
      <c r="M39" s="2">
        <v>98</v>
      </c>
      <c r="N39" s="2">
        <v>45</v>
      </c>
      <c r="O39" s="2">
        <v>99</v>
      </c>
      <c r="P39" s="14">
        <v>17</v>
      </c>
      <c r="Q39">
        <v>70</v>
      </c>
      <c r="R39" s="14">
        <v>-4</v>
      </c>
      <c r="S39" s="2">
        <v>19</v>
      </c>
      <c r="T39">
        <v>7</v>
      </c>
      <c r="U39" s="2">
        <v>98</v>
      </c>
      <c r="V39" s="14">
        <v>5</v>
      </c>
      <c r="W39">
        <v>34</v>
      </c>
      <c r="X39">
        <v>7</v>
      </c>
      <c r="Y39" s="2">
        <v>82</v>
      </c>
      <c r="Z39">
        <v>0.27</v>
      </c>
      <c r="AA39" s="2">
        <v>77</v>
      </c>
      <c r="AB39" s="14">
        <v>-0.06</v>
      </c>
      <c r="AC39" s="2">
        <v>20</v>
      </c>
      <c r="AD39" s="2">
        <v>-9</v>
      </c>
      <c r="AE39" s="2">
        <v>99</v>
      </c>
      <c r="AF39">
        <v>-0.11</v>
      </c>
      <c r="AG39" s="2">
        <v>85</v>
      </c>
      <c r="AH39" s="14">
        <v>-0.01</v>
      </c>
      <c r="AI39" s="2">
        <v>37</v>
      </c>
      <c r="AJ39" s="2">
        <v>66</v>
      </c>
      <c r="AK39" t="s">
        <v>95</v>
      </c>
      <c r="AL39">
        <v>639</v>
      </c>
      <c r="AM39" s="5">
        <v>43160</v>
      </c>
      <c r="AN39">
        <v>883</v>
      </c>
      <c r="AO39" s="7">
        <f t="shared" si="1"/>
        <v>366</v>
      </c>
      <c r="AP39" s="8">
        <v>883</v>
      </c>
      <c r="AQ39" s="6">
        <f t="shared" si="2"/>
        <v>2.2322404371584699</v>
      </c>
      <c r="AR39" s="2">
        <v>1476882</v>
      </c>
    </row>
    <row r="40" spans="1:166" x14ac:dyDescent="0.35">
      <c r="A40" s="2">
        <v>3841323</v>
      </c>
      <c r="B40" s="2" t="s">
        <v>79</v>
      </c>
      <c r="C40" s="2" t="s">
        <v>77</v>
      </c>
      <c r="D40" s="2">
        <v>60</v>
      </c>
      <c r="E40" s="2">
        <v>93</v>
      </c>
      <c r="F40" s="2">
        <v>45</v>
      </c>
      <c r="G40" s="2">
        <v>98</v>
      </c>
      <c r="H40" s="14">
        <v>6</v>
      </c>
      <c r="I40" s="2">
        <v>45</v>
      </c>
      <c r="J40" s="2">
        <v>-2.9</v>
      </c>
      <c r="K40" s="2">
        <v>28</v>
      </c>
      <c r="L40" s="2">
        <v>38</v>
      </c>
      <c r="M40" s="2">
        <v>95</v>
      </c>
      <c r="N40" s="2">
        <v>50</v>
      </c>
      <c r="O40" s="2">
        <v>98</v>
      </c>
      <c r="P40">
        <v>14</v>
      </c>
      <c r="Q40">
        <v>90</v>
      </c>
      <c r="R40" s="14">
        <v>-2</v>
      </c>
      <c r="S40" s="2">
        <v>32</v>
      </c>
      <c r="T40">
        <v>8</v>
      </c>
      <c r="U40" s="2">
        <v>92</v>
      </c>
      <c r="V40">
        <v>4</v>
      </c>
      <c r="W40">
        <v>62</v>
      </c>
      <c r="X40">
        <v>7</v>
      </c>
      <c r="Y40" s="2">
        <v>87</v>
      </c>
      <c r="Z40">
        <v>0.26</v>
      </c>
      <c r="AA40" s="2">
        <v>79</v>
      </c>
      <c r="AB40" s="14">
        <v>-0.05</v>
      </c>
      <c r="AC40" s="2">
        <v>23</v>
      </c>
      <c r="AD40" s="2">
        <v>-4</v>
      </c>
      <c r="AE40" s="2">
        <v>97</v>
      </c>
      <c r="AF40">
        <v>-0.06</v>
      </c>
      <c r="AG40" s="2">
        <v>79</v>
      </c>
      <c r="AH40" s="14">
        <v>-0.01</v>
      </c>
      <c r="AI40" s="2">
        <v>38</v>
      </c>
      <c r="AJ40" s="2">
        <v>62</v>
      </c>
      <c r="AK40" t="s">
        <v>95</v>
      </c>
      <c r="AL40">
        <v>553</v>
      </c>
      <c r="AM40" s="5">
        <v>43160</v>
      </c>
      <c r="AN40">
        <v>795</v>
      </c>
      <c r="AO40" s="4">
        <f t="shared" si="1"/>
        <v>335</v>
      </c>
      <c r="AP40" s="8">
        <f>(AQ40*365)+AJ40</f>
        <v>860.64179104477614</v>
      </c>
      <c r="AQ40" s="6">
        <f t="shared" si="2"/>
        <v>2.1880597014925374</v>
      </c>
      <c r="AR40" s="2">
        <v>1348053</v>
      </c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</row>
    <row r="41" spans="1:166" x14ac:dyDescent="0.35">
      <c r="A41" s="2">
        <v>3841327</v>
      </c>
      <c r="B41" s="2" t="s">
        <v>80</v>
      </c>
      <c r="C41" s="2" t="s">
        <v>81</v>
      </c>
      <c r="D41" s="2">
        <v>87</v>
      </c>
      <c r="E41" s="2">
        <v>79</v>
      </c>
      <c r="F41" s="2">
        <v>45</v>
      </c>
      <c r="G41" s="2">
        <v>96</v>
      </c>
      <c r="H41" s="14">
        <v>7</v>
      </c>
      <c r="I41" s="2">
        <v>35</v>
      </c>
      <c r="J41" s="2">
        <v>-3.7</v>
      </c>
      <c r="K41" s="2">
        <v>18</v>
      </c>
      <c r="L41" s="2">
        <v>40</v>
      </c>
      <c r="M41" s="2">
        <v>93</v>
      </c>
      <c r="N41" s="2">
        <v>54</v>
      </c>
      <c r="O41" s="2">
        <v>96</v>
      </c>
      <c r="P41" s="14">
        <v>19</v>
      </c>
      <c r="Q41">
        <v>53</v>
      </c>
      <c r="R41" s="14">
        <v>-3</v>
      </c>
      <c r="S41" s="2">
        <v>22</v>
      </c>
      <c r="T41">
        <v>8</v>
      </c>
      <c r="U41" s="2">
        <v>94</v>
      </c>
      <c r="V41" s="14">
        <v>5</v>
      </c>
      <c r="W41">
        <v>43</v>
      </c>
      <c r="X41" s="14">
        <v>9</v>
      </c>
      <c r="Y41" s="2">
        <v>62</v>
      </c>
      <c r="Z41" s="14">
        <v>0.3</v>
      </c>
      <c r="AA41" s="2">
        <v>71</v>
      </c>
      <c r="AB41" s="14">
        <v>-0.03</v>
      </c>
      <c r="AC41" s="2">
        <v>28</v>
      </c>
      <c r="AD41" s="2">
        <v>-3</v>
      </c>
      <c r="AE41" s="2">
        <v>97</v>
      </c>
      <c r="AF41">
        <v>-0.1</v>
      </c>
      <c r="AG41" s="2">
        <v>85</v>
      </c>
      <c r="AH41" s="14">
        <v>0</v>
      </c>
      <c r="AI41" s="2">
        <v>40</v>
      </c>
      <c r="AJ41" s="2">
        <v>62</v>
      </c>
      <c r="AK41" t="s">
        <v>95</v>
      </c>
      <c r="AL41">
        <v>556</v>
      </c>
      <c r="AM41" s="5">
        <v>43160</v>
      </c>
      <c r="AN41">
        <v>790</v>
      </c>
      <c r="AO41" s="4">
        <f t="shared" si="1"/>
        <v>331</v>
      </c>
      <c r="AP41" s="8">
        <f>(AQ41*365)+AJ41</f>
        <v>864.77945619335344</v>
      </c>
      <c r="AQ41" s="6">
        <f t="shared" si="2"/>
        <v>2.1993957703927491</v>
      </c>
      <c r="AR41" s="2">
        <v>1476882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66" x14ac:dyDescent="0.35">
      <c r="A42" s="2">
        <v>3841331</v>
      </c>
      <c r="B42" s="2" t="s">
        <v>82</v>
      </c>
      <c r="C42" s="2" t="s">
        <v>83</v>
      </c>
      <c r="D42" s="2">
        <v>81</v>
      </c>
      <c r="E42" s="2">
        <v>84</v>
      </c>
      <c r="F42" s="2">
        <v>47</v>
      </c>
      <c r="G42" s="2">
        <v>88</v>
      </c>
      <c r="H42" s="2">
        <v>5</v>
      </c>
      <c r="I42" s="2">
        <v>54</v>
      </c>
      <c r="J42" s="2">
        <v>-1.2</v>
      </c>
      <c r="K42" s="2">
        <v>58</v>
      </c>
      <c r="L42" s="2">
        <v>49</v>
      </c>
      <c r="M42" s="2">
        <v>78</v>
      </c>
      <c r="N42" s="2">
        <v>68</v>
      </c>
      <c r="O42" s="2">
        <v>87</v>
      </c>
      <c r="P42" s="2">
        <v>14</v>
      </c>
      <c r="Q42" s="2">
        <v>88</v>
      </c>
      <c r="R42" s="14">
        <v>-3</v>
      </c>
      <c r="S42" s="2">
        <v>22</v>
      </c>
      <c r="T42" s="2">
        <v>7</v>
      </c>
      <c r="U42" s="2">
        <v>96</v>
      </c>
      <c r="V42" s="14">
        <v>5</v>
      </c>
      <c r="W42" s="2">
        <v>44</v>
      </c>
      <c r="X42" s="2">
        <v>8</v>
      </c>
      <c r="Y42" s="2">
        <v>75</v>
      </c>
      <c r="Z42" s="14">
        <v>0.3</v>
      </c>
      <c r="AA42" s="2">
        <v>71</v>
      </c>
      <c r="AB42" s="14">
        <v>0.01</v>
      </c>
      <c r="AC42" s="2">
        <v>48</v>
      </c>
      <c r="AD42" s="2">
        <v>8</v>
      </c>
      <c r="AE42" s="2">
        <v>84</v>
      </c>
      <c r="AF42" s="2">
        <v>-0.09</v>
      </c>
      <c r="AG42" s="2">
        <v>83</v>
      </c>
      <c r="AH42" s="14">
        <v>0</v>
      </c>
      <c r="AI42" s="2">
        <v>42</v>
      </c>
      <c r="AJ42" s="2">
        <v>78</v>
      </c>
      <c r="AK42" t="s">
        <v>95</v>
      </c>
      <c r="AL42">
        <v>642</v>
      </c>
      <c r="AM42" s="5">
        <v>43160</v>
      </c>
      <c r="AN42" s="1">
        <v>910</v>
      </c>
      <c r="AO42" s="4">
        <f t="shared" si="1"/>
        <v>330</v>
      </c>
      <c r="AP42" s="8">
        <f>(AQ42*365)+AJ42</f>
        <v>998.24242424242414</v>
      </c>
      <c r="AQ42" s="15">
        <f t="shared" si="2"/>
        <v>2.521212121212121</v>
      </c>
      <c r="AR42" s="2">
        <v>1476882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</row>
    <row r="43" spans="1:166" x14ac:dyDescent="0.35">
      <c r="A43" s="2">
        <v>3841353</v>
      </c>
      <c r="B43" s="2" t="s">
        <v>84</v>
      </c>
      <c r="C43" s="2" t="s">
        <v>51</v>
      </c>
      <c r="D43" s="2">
        <v>98</v>
      </c>
      <c r="E43" s="2">
        <v>66</v>
      </c>
      <c r="F43" s="2">
        <v>47</v>
      </c>
      <c r="G43" s="2">
        <v>89</v>
      </c>
      <c r="H43" s="14">
        <v>9</v>
      </c>
      <c r="I43" s="2">
        <v>23</v>
      </c>
      <c r="J43" s="2">
        <v>-4.5</v>
      </c>
      <c r="K43" s="2">
        <v>11</v>
      </c>
      <c r="L43" s="2">
        <v>49</v>
      </c>
      <c r="M43" s="2">
        <v>77</v>
      </c>
      <c r="N43" s="2">
        <v>67</v>
      </c>
      <c r="O43" s="2">
        <v>87</v>
      </c>
      <c r="P43" s="14">
        <v>19</v>
      </c>
      <c r="Q43" s="2">
        <v>53</v>
      </c>
      <c r="R43" s="14">
        <v>-1</v>
      </c>
      <c r="S43" s="2">
        <v>40</v>
      </c>
      <c r="T43" s="14">
        <v>11</v>
      </c>
      <c r="U43" s="2">
        <v>61</v>
      </c>
      <c r="V43" s="14">
        <v>6</v>
      </c>
      <c r="W43" s="2">
        <v>22</v>
      </c>
      <c r="X43" s="14">
        <v>9</v>
      </c>
      <c r="Y43" s="2">
        <v>70</v>
      </c>
      <c r="Z43" s="2">
        <v>0.24</v>
      </c>
      <c r="AA43" s="2">
        <v>83</v>
      </c>
      <c r="AB43" s="14">
        <v>-0.05</v>
      </c>
      <c r="AC43" s="2">
        <v>21</v>
      </c>
      <c r="AD43" s="2">
        <v>3</v>
      </c>
      <c r="AE43" s="2">
        <v>92</v>
      </c>
      <c r="AF43" s="14">
        <v>0.06</v>
      </c>
      <c r="AG43" s="2">
        <v>53</v>
      </c>
      <c r="AH43" s="14">
        <v>0</v>
      </c>
      <c r="AI43" s="2">
        <v>47</v>
      </c>
      <c r="AJ43" s="2">
        <v>59</v>
      </c>
      <c r="AK43" t="s">
        <v>95</v>
      </c>
      <c r="AL43">
        <v>713</v>
      </c>
      <c r="AM43" s="5">
        <v>43160</v>
      </c>
      <c r="AN43" s="1">
        <v>968</v>
      </c>
      <c r="AO43" s="4">
        <f t="shared" si="1"/>
        <v>358</v>
      </c>
      <c r="AP43" s="8">
        <f>(AQ43*365)+AJ43</f>
        <v>985.77374301675979</v>
      </c>
      <c r="AQ43" s="15">
        <f t="shared" si="2"/>
        <v>2.5391061452513966</v>
      </c>
      <c r="AR43" s="2">
        <v>1596952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</row>
    <row r="44" spans="1:166" x14ac:dyDescent="0.35">
      <c r="A44" s="2" t="s">
        <v>37</v>
      </c>
      <c r="B44" s="2"/>
      <c r="C44" s="2"/>
      <c r="D44" s="2"/>
      <c r="E44" s="2"/>
      <c r="F44" s="2"/>
      <c r="G44" s="2"/>
      <c r="S44" s="2"/>
      <c r="AC44" s="2"/>
      <c r="AD44" s="2"/>
      <c r="AE44" s="2"/>
      <c r="AG44" s="2"/>
      <c r="AR44" s="2"/>
      <c r="AS44" s="12"/>
      <c r="AT44" s="10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</row>
    <row r="45" spans="1:166" x14ac:dyDescent="0.35">
      <c r="A45" s="2"/>
      <c r="B45" s="2"/>
      <c r="C45" s="2"/>
      <c r="D45" s="2"/>
      <c r="E45" s="2"/>
      <c r="F45" s="2"/>
      <c r="G45" s="2"/>
      <c r="AR45" s="2"/>
      <c r="AS45" s="12"/>
      <c r="AT45" s="10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</row>
    <row r="46" spans="1:166" x14ac:dyDescent="0.35">
      <c r="AR46" s="2"/>
      <c r="AS46" s="12"/>
      <c r="AT46" s="10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</row>
    <row r="47" spans="1:166" x14ac:dyDescent="0.35">
      <c r="AR47" s="2"/>
      <c r="AS47" s="12"/>
      <c r="AT47" s="10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</row>
    <row r="48" spans="1:166" x14ac:dyDescent="0.35">
      <c r="AR48" s="2"/>
      <c r="AS48" s="12"/>
      <c r="AT48" s="10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</row>
    <row r="49" spans="44:166" x14ac:dyDescent="0.35">
      <c r="AR49" s="2"/>
      <c r="AS49" s="12"/>
      <c r="AT49" s="10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44:166" x14ac:dyDescent="0.35">
      <c r="AR50" s="2"/>
      <c r="AS50" s="12"/>
      <c r="AT50" s="10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</row>
    <row r="51" spans="44:166" x14ac:dyDescent="0.35">
      <c r="AR51" s="2"/>
      <c r="AS51" s="12"/>
      <c r="AT51" s="10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44:166" x14ac:dyDescent="0.35">
      <c r="AR52" s="2"/>
      <c r="AS52" s="12"/>
      <c r="AT52" s="10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</sheetData>
  <sortState ref="A2:AT43">
    <sortCondition ref="B2:B4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2018-03-01T21:57:44Z</dcterms:created>
  <dcterms:modified xsi:type="dcterms:W3CDTF">2018-03-16T21:17:14Z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