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ch\Ranch Documents\"/>
    </mc:Choice>
  </mc:AlternateContent>
  <bookViews>
    <workbookView xWindow="0" yWindow="0" windowWidth="17930" windowHeight="11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" i="1" l="1"/>
  <c r="BM12" i="1" l="1"/>
  <c r="BO12" i="1" s="1"/>
  <c r="BN12" i="1" s="1"/>
  <c r="BM29" i="1"/>
  <c r="BO29" i="1" s="1"/>
  <c r="BN29" i="1" s="1"/>
  <c r="BM31" i="1"/>
  <c r="BO31" i="1" s="1"/>
  <c r="BN31" i="1" s="1"/>
  <c r="BM11" i="1"/>
  <c r="BO11" i="1" s="1"/>
  <c r="BN11" i="1" s="1"/>
  <c r="BM13" i="1"/>
  <c r="BO13" i="1" s="1"/>
  <c r="BN13" i="1" s="1"/>
  <c r="BM14" i="1"/>
  <c r="BO14" i="1" s="1"/>
  <c r="BN14" i="1" s="1"/>
  <c r="BM15" i="1"/>
  <c r="BO15" i="1" s="1"/>
  <c r="BN15" i="1" s="1"/>
  <c r="BM16" i="1"/>
  <c r="BO16" i="1" s="1"/>
  <c r="BN16" i="1" s="1"/>
  <c r="BM17" i="1"/>
  <c r="BO17" i="1" s="1"/>
  <c r="BN17" i="1" s="1"/>
  <c r="BM18" i="1"/>
  <c r="BO18" i="1" s="1"/>
  <c r="BN18" i="1" s="1"/>
  <c r="BM19" i="1"/>
  <c r="BO19" i="1" s="1"/>
  <c r="BN19" i="1" s="1"/>
  <c r="BM20" i="1"/>
  <c r="BO20" i="1" s="1"/>
  <c r="BN20" i="1" s="1"/>
  <c r="BM21" i="1"/>
  <c r="BO21" i="1" s="1"/>
  <c r="BN21" i="1" s="1"/>
  <c r="BM22" i="1"/>
  <c r="BO22" i="1" s="1"/>
  <c r="BN22" i="1" s="1"/>
  <c r="BM23" i="1"/>
  <c r="BO23" i="1" s="1"/>
  <c r="BN23" i="1" s="1"/>
  <c r="BM24" i="1"/>
  <c r="BO24" i="1" s="1"/>
  <c r="BN24" i="1" s="1"/>
  <c r="BM25" i="1"/>
  <c r="BO25" i="1" s="1"/>
  <c r="BN25" i="1" s="1"/>
  <c r="BM26" i="1"/>
  <c r="BO26" i="1" s="1"/>
  <c r="BN26" i="1" s="1"/>
  <c r="BM27" i="1"/>
  <c r="BO27" i="1" s="1"/>
  <c r="BN27" i="1" s="1"/>
  <c r="BM28" i="1"/>
  <c r="BO28" i="1" s="1"/>
  <c r="BN28" i="1" s="1"/>
  <c r="BM8" i="1" l="1"/>
  <c r="BO8" i="1" s="1"/>
  <c r="BN8" i="1" s="1"/>
  <c r="BM6" i="1"/>
  <c r="BO6" i="1" s="1"/>
  <c r="BN6" i="1" s="1"/>
  <c r="BM5" i="1"/>
  <c r="BO5" i="1" s="1"/>
  <c r="BN5" i="1" s="1"/>
  <c r="BM7" i="1" l="1"/>
  <c r="BO7" i="1" s="1"/>
  <c r="BN7" i="1" s="1"/>
  <c r="BM4" i="1"/>
  <c r="BO4" i="1" s="1"/>
  <c r="BN4" i="1" s="1"/>
  <c r="BM3" i="1"/>
  <c r="BO3" i="1" s="1"/>
  <c r="BN3" i="1" s="1"/>
</calcChain>
</file>

<file path=xl/sharedStrings.xml><?xml version="1.0" encoding="utf-8"?>
<sst xmlns="http://schemas.openxmlformats.org/spreadsheetml/2006/main" count="300" uniqueCount="143">
  <si>
    <t>Reg #</t>
  </si>
  <si>
    <t>Reg Type</t>
  </si>
  <si>
    <t>Prefix</t>
  </si>
  <si>
    <t>Animal ID</t>
  </si>
  <si>
    <t>Name</t>
  </si>
  <si>
    <t>Sex</t>
  </si>
  <si>
    <t>Birth Date</t>
  </si>
  <si>
    <t>HerdBuilder</t>
  </si>
  <si>
    <t>HerdBuilder %</t>
  </si>
  <si>
    <t>GridMaster</t>
  </si>
  <si>
    <t>GridMaster %</t>
  </si>
  <si>
    <t>CED</t>
  </si>
  <si>
    <t>CED Acc</t>
  </si>
  <si>
    <t>CED %</t>
  </si>
  <si>
    <t>BW</t>
  </si>
  <si>
    <t>BW Acc</t>
  </si>
  <si>
    <t>BW %</t>
  </si>
  <si>
    <t>WW</t>
  </si>
  <si>
    <t>WW Acc</t>
  </si>
  <si>
    <t>WW %</t>
  </si>
  <si>
    <t>YW</t>
  </si>
  <si>
    <t>YW Acc</t>
  </si>
  <si>
    <t>YW %</t>
  </si>
  <si>
    <t>ADG</t>
  </si>
  <si>
    <t>ADG Acc</t>
  </si>
  <si>
    <t>ADG %</t>
  </si>
  <si>
    <t>DMI</t>
  </si>
  <si>
    <t>DMI Acc</t>
  </si>
  <si>
    <t>DMI %</t>
  </si>
  <si>
    <t>Milk</t>
  </si>
  <si>
    <t>Milk Acc</t>
  </si>
  <si>
    <t>Milk %</t>
  </si>
  <si>
    <t>ME</t>
  </si>
  <si>
    <t>ME Acc</t>
  </si>
  <si>
    <t>ME %</t>
  </si>
  <si>
    <t>HPG</t>
  </si>
  <si>
    <t>HPG Acc</t>
  </si>
  <si>
    <t>HPG %</t>
  </si>
  <si>
    <t>CEM</t>
  </si>
  <si>
    <t>CEM Acc</t>
  </si>
  <si>
    <t>CEM %</t>
  </si>
  <si>
    <t>Stay</t>
  </si>
  <si>
    <t>Stay Acc</t>
  </si>
  <si>
    <t>Stay %</t>
  </si>
  <si>
    <t>Marb</t>
  </si>
  <si>
    <t>Marb Acc</t>
  </si>
  <si>
    <t>Marb %</t>
  </si>
  <si>
    <t>YG</t>
  </si>
  <si>
    <t>YG Acc</t>
  </si>
  <si>
    <t>YG %</t>
  </si>
  <si>
    <t>CW</t>
  </si>
  <si>
    <t>CW Acc</t>
  </si>
  <si>
    <t>CW %</t>
  </si>
  <si>
    <t>RE</t>
  </si>
  <si>
    <t>RE Acc</t>
  </si>
  <si>
    <t>RE %</t>
  </si>
  <si>
    <t>BF</t>
  </si>
  <si>
    <t>BF Acc</t>
  </si>
  <si>
    <t>BF %</t>
  </si>
  <si>
    <t>Act BW</t>
  </si>
  <si>
    <t>W date</t>
  </si>
  <si>
    <t>Act WW</t>
  </si>
  <si>
    <t>Y lb date</t>
  </si>
  <si>
    <t>ActYW</t>
  </si>
  <si>
    <t>WDays old</t>
  </si>
  <si>
    <t>Adj YW</t>
  </si>
  <si>
    <t>Avg DG</t>
  </si>
  <si>
    <t>Sire Reg #</t>
  </si>
  <si>
    <t>RA%</t>
  </si>
  <si>
    <t>2 Yr Old Virgin Bulls</t>
  </si>
  <si>
    <t>R</t>
  </si>
  <si>
    <t>HHOLL</t>
  </si>
  <si>
    <t>BULL</t>
  </si>
  <si>
    <t>96.9% AR 3.1% XX</t>
  </si>
  <si>
    <t>..</t>
  </si>
  <si>
    <t>100% AR</t>
  </si>
  <si>
    <t>Yearling Bulls</t>
  </si>
  <si>
    <t>11-28-2018</t>
  </si>
  <si>
    <t>F25</t>
  </si>
  <si>
    <t>03-09-2018</t>
  </si>
  <si>
    <t>03-15-2018</t>
  </si>
  <si>
    <t>F42</t>
  </si>
  <si>
    <t>F60</t>
  </si>
  <si>
    <t>03-19-2018</t>
  </si>
  <si>
    <t>Composite Bulls</t>
  </si>
  <si>
    <t>B</t>
  </si>
  <si>
    <t>.</t>
  </si>
  <si>
    <t>F47</t>
  </si>
  <si>
    <t>F59</t>
  </si>
  <si>
    <t>F69</t>
  </si>
  <si>
    <t>03-27-2018</t>
  </si>
  <si>
    <t>G01</t>
  </si>
  <si>
    <t>HHOLL G01</t>
  </si>
  <si>
    <t>02-05-2019</t>
  </si>
  <si>
    <t>G03</t>
  </si>
  <si>
    <t>HHOLL G03</t>
  </si>
  <si>
    <t>02-11-2019</t>
  </si>
  <si>
    <t>G04</t>
  </si>
  <si>
    <t>HHOLL G04</t>
  </si>
  <si>
    <t>01-28-2019</t>
  </si>
  <si>
    <t>G06</t>
  </si>
  <si>
    <t>HHOLL G06</t>
  </si>
  <si>
    <t>02-14-2019</t>
  </si>
  <si>
    <t>G13</t>
  </si>
  <si>
    <t>HHOLL G13</t>
  </si>
  <si>
    <t>03-16-2019</t>
  </si>
  <si>
    <t>G19</t>
  </si>
  <si>
    <t>HHOLL G19</t>
  </si>
  <si>
    <t>02-23-2019</t>
  </si>
  <si>
    <t>G20</t>
  </si>
  <si>
    <t>HHOLL G20</t>
  </si>
  <si>
    <t>G30</t>
  </si>
  <si>
    <t>HHOLL G30</t>
  </si>
  <si>
    <t>02-28-2019</t>
  </si>
  <si>
    <t>G40</t>
  </si>
  <si>
    <t>HHOLL G40</t>
  </si>
  <si>
    <t>03-05-2019</t>
  </si>
  <si>
    <t>G43</t>
  </si>
  <si>
    <t>HHOLL G43</t>
  </si>
  <si>
    <t>03-10-2019</t>
  </si>
  <si>
    <t>G44</t>
  </si>
  <si>
    <t>HHOLL G44</t>
  </si>
  <si>
    <t>G53</t>
  </si>
  <si>
    <t>HHOLL G53</t>
  </si>
  <si>
    <t>G54</t>
  </si>
  <si>
    <t>HHOLL G54</t>
  </si>
  <si>
    <t>G74</t>
  </si>
  <si>
    <t>HHOLL G74</t>
  </si>
  <si>
    <t>04-12-2019</t>
  </si>
  <si>
    <t>G75</t>
  </si>
  <si>
    <t>HHOLL G75</t>
  </si>
  <si>
    <t>G76</t>
  </si>
  <si>
    <t>HHOLL G76</t>
  </si>
  <si>
    <t>G77</t>
  </si>
  <si>
    <t>HHOLL G77</t>
  </si>
  <si>
    <t>04-18-2019</t>
  </si>
  <si>
    <t>11-23-2019</t>
  </si>
  <si>
    <t>G02</t>
  </si>
  <si>
    <t>24G</t>
  </si>
  <si>
    <t>HHOLL G02</t>
  </si>
  <si>
    <t>G84</t>
  </si>
  <si>
    <t>HHOLL G84</t>
  </si>
  <si>
    <t>04-28-2019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</si>
</sst>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yy"/>
  </numFmts>
  <fonts count="11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medium">
        <color rgb="FF42BACA"/>
      </left>
      <right/>
      <top style="medium">
        <color rgb="FF42BACA"/>
      </top>
      <bottom style="medium">
        <color rgb="FF42BACA"/>
      </bottom>
      <diagonal/>
    </border>
    <border>
      <left/>
      <right/>
      <top style="medium">
        <color rgb="FF42BACA"/>
      </top>
      <bottom style="medium">
        <color rgb="FF42BACA"/>
      </bottom>
      <diagonal/>
    </border>
    <border>
      <left/>
      <right style="medium">
        <color rgb="FF42BACA"/>
      </right>
      <top style="medium">
        <color rgb="FF42BACA"/>
      </top>
      <bottom style="medium">
        <color rgb="FF42BACA"/>
      </bottom>
      <diagonal/>
    </border>
    <border>
      <left/>
      <right/>
      <top style="thin">
        <color rgb="FF42BACA"/>
      </top>
      <bottom style="thin">
        <color rgb="FF42BACA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8" fillId="0" borderId="0" xfId="1" applyNumberFormat="1" applyFont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72"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numFmt numFmtId="164" formatCode="mm\-dd\-yyyy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vertAlign val="baseline"/>
        <sz val="11"/>
        <name val="Calibri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rgb="FF42BACA"/>
        </bottom>
      </border>
    </dxf>
    <dxf>
      <font>
        <b/>
        <strike val="0"/>
        <outline val="0"/>
        <shadow val="0"/>
        <vertAlign val="baseline"/>
        <sz val="11"/>
        <name val="Calibri"/>
        <scheme val="none"/>
      </font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7" displayName="Table7" ref="A1:BQ36" totalsRowShown="0" headerRowDxfId="71" dataDxfId="69" headerRowBorderDxfId="70">
  <autoFilter ref="A1:B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</autoFilter>
  <tableColumns count="69">
    <tableColumn id="1" name="Reg #" dataDxfId="68"/>
    <tableColumn id="2" name="Reg Type" dataDxfId="67"/>
    <tableColumn id="3" name="Prefix" dataDxfId="66"/>
    <tableColumn id="4" name="Animal ID" dataDxfId="65"/>
    <tableColumn id="5" name="Name" dataDxfId="64"/>
    <tableColumn id="6" name="Sex" dataDxfId="63"/>
    <tableColumn id="7" name="Birth Date" dataDxfId="62"/>
    <tableColumn id="8" name="HerdBuilder" dataDxfId="61"/>
    <tableColumn id="9" name="HerdBuilder %" dataDxfId="60"/>
    <tableColumn id="10" name="GridMaster" dataDxfId="59"/>
    <tableColumn id="11" name="GridMaster %" dataDxfId="58"/>
    <tableColumn id="12" name="CED" dataDxfId="57"/>
    <tableColumn id="13" name="CED Acc" dataDxfId="56"/>
    <tableColumn id="14" name="CED %" dataDxfId="55"/>
    <tableColumn id="15" name="BW" dataDxfId="54"/>
    <tableColumn id="16" name="BW Acc" dataDxfId="53"/>
    <tableColumn id="17" name="BW %" dataDxfId="52"/>
    <tableColumn id="18" name="WW" dataDxfId="51"/>
    <tableColumn id="19" name="WW Acc" dataDxfId="50"/>
    <tableColumn id="20" name="WW %" dataDxfId="49"/>
    <tableColumn id="21" name="YW" dataDxfId="48"/>
    <tableColumn id="22" name="YW Acc" dataDxfId="47"/>
    <tableColumn id="23" name="YW %" dataDxfId="46"/>
    <tableColumn id="24" name="ADG" dataDxfId="45"/>
    <tableColumn id="25" name="ADG Acc" dataDxfId="44"/>
    <tableColumn id="26" name="ADG %" dataDxfId="43"/>
    <tableColumn id="27" name="DMI" dataDxfId="42"/>
    <tableColumn id="28" name="DMI Acc" dataDxfId="41"/>
    <tableColumn id="29" name="DMI %" dataDxfId="40"/>
    <tableColumn id="30" name="Milk" dataDxfId="39"/>
    <tableColumn id="31" name="Milk Acc" dataDxfId="38"/>
    <tableColumn id="32" name="Milk %" dataDxfId="37"/>
    <tableColumn id="33" name="ME" dataDxfId="36"/>
    <tableColumn id="34" name="ME Acc" dataDxfId="35"/>
    <tableColumn id="35" name="ME %" dataDxfId="34"/>
    <tableColumn id="36" name="HPG" dataDxfId="33"/>
    <tableColumn id="37" name="HPG Acc" dataDxfId="32"/>
    <tableColumn id="38" name="HPG %" dataDxfId="31"/>
    <tableColumn id="39" name="CEM" dataDxfId="30"/>
    <tableColumn id="40" name="CEM Acc" dataDxfId="29"/>
    <tableColumn id="41" name="CEM %" dataDxfId="28"/>
    <tableColumn id="42" name="Stay" dataDxfId="27"/>
    <tableColumn id="43" name="Stay Acc" dataDxfId="26"/>
    <tableColumn id="44" name="Stay %" dataDxfId="25"/>
    <tableColumn id="45" name="Marb" dataDxfId="24"/>
    <tableColumn id="46" name="Marb Acc" dataDxfId="23"/>
    <tableColumn id="47" name="Marb %" dataDxfId="22"/>
    <tableColumn id="48" name="YG" dataDxfId="21"/>
    <tableColumn id="49" name="YG Acc" dataDxfId="20"/>
    <tableColumn id="50" name="YG %" dataDxfId="19"/>
    <tableColumn id="51" name="CW" dataDxfId="18"/>
    <tableColumn id="52" name="CW Acc" dataDxfId="17"/>
    <tableColumn id="53" name="CW %" dataDxfId="16"/>
    <tableColumn id="54" name="RE" dataDxfId="15"/>
    <tableColumn id="55" name="RE Acc" dataDxfId="14"/>
    <tableColumn id="56" name="RE %" dataDxfId="13"/>
    <tableColumn id="57" name="BF" dataDxfId="12"/>
    <tableColumn id="58" name="BF Acc" dataDxfId="11"/>
    <tableColumn id="59" name="BF %" dataDxfId="10"/>
    <tableColumn id="60" name="Act BW" dataDxfId="9"/>
    <tableColumn id="61" name="W date" dataDxfId="8"/>
    <tableColumn id="62" name="Act WW" dataDxfId="7"/>
    <tableColumn id="63" name="Y lb date" dataDxfId="6"/>
    <tableColumn id="64" name="ActYW" dataDxfId="5"/>
    <tableColumn id="65" name="WDays old" dataDxfId="4">
      <calculatedColumnFormula>BI2-G2</calculatedColumnFormula>
    </tableColumn>
    <tableColumn id="66" name="Adj YW" dataDxfId="3">
      <calculatedColumnFormula>(BO2*365)+(365-BM2)</calculatedColumnFormula>
    </tableColumn>
    <tableColumn id="67" name="Avg DG" dataDxfId="2">
      <calculatedColumnFormula>BJ2/BM2</calculatedColumnFormula>
    </tableColumn>
    <tableColumn id="68" name="Sire Reg #" dataDxfId="1"/>
    <tableColumn id="69" name="RA%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tabSelected="1" zoomScale="87" workbookViewId="0">
      <selection activeCell="BQ32" sqref="A1:BQ32"/>
    </sheetView>
  </sheetViews>
  <sheetFormatPr defaultRowHeight="14.5" x14ac:dyDescent="0.35"/>
  <cols>
    <col min="1" max="1" width="8.453125" style="20" bestFit="1" customWidth="1"/>
    <col min="2" max="2" width="9" style="20" hidden="1" customWidth="1"/>
    <col min="3" max="3" width="6.90625" style="20" hidden="1" customWidth="1"/>
    <col min="4" max="4" width="7.7265625" style="20" customWidth="1"/>
    <col min="5" max="5" width="7.453125" style="20" hidden="1" customWidth="1"/>
    <col min="6" max="6" width="5.7265625" style="20" hidden="1" customWidth="1"/>
    <col min="7" max="7" width="10.90625" style="20" customWidth="1"/>
    <col min="8" max="8" width="12.453125" style="20" hidden="1" customWidth="1"/>
    <col min="9" max="9" width="14.453125" style="20" hidden="1" customWidth="1"/>
    <col min="10" max="10" width="11.7265625" style="20" hidden="1" customWidth="1"/>
    <col min="11" max="11" width="13.6328125" style="20" hidden="1" customWidth="1"/>
    <col min="12" max="12" width="5.36328125" style="20" customWidth="1"/>
    <col min="13" max="13" width="9.08984375" style="20" hidden="1" customWidth="1"/>
    <col min="14" max="14" width="6.453125" style="20" customWidth="1"/>
    <col min="15" max="15" width="4.54296875" style="20" customWidth="1"/>
    <col min="16" max="16" width="8" style="20" hidden="1" customWidth="1"/>
    <col min="17" max="17" width="6.08984375" style="20" customWidth="1"/>
    <col min="18" max="18" width="5.453125" style="20" customWidth="1"/>
    <col min="19" max="19" width="8.54296875" style="20" hidden="1" customWidth="1"/>
    <col min="20" max="20" width="5.90625" style="20" customWidth="1"/>
    <col min="21" max="21" width="5.1796875" style="20" customWidth="1"/>
    <col min="22" max="22" width="8.08984375" style="20" hidden="1" customWidth="1"/>
    <col min="23" max="23" width="5" style="20" customWidth="1"/>
    <col min="24" max="24" width="5.453125" style="20" hidden="1" customWidth="1"/>
    <col min="25" max="25" width="9.453125" style="20" hidden="1" customWidth="1"/>
    <col min="26" max="26" width="7.36328125" style="20" hidden="1" customWidth="1"/>
    <col min="27" max="27" width="5.453125" style="20" hidden="1" customWidth="1"/>
    <col min="28" max="28" width="9" style="20" hidden="1" customWidth="1"/>
    <col min="29" max="29" width="6.90625" style="20" hidden="1" customWidth="1"/>
    <col min="30" max="30" width="5.1796875" style="20" customWidth="1"/>
    <col min="31" max="31" width="9.1796875" style="20" hidden="1" customWidth="1"/>
    <col min="32" max="32" width="6.08984375" style="20" customWidth="1"/>
    <col min="33" max="33" width="4.7265625" style="20" customWidth="1"/>
    <col min="34" max="34" width="8" style="20" hidden="1" customWidth="1"/>
    <col min="35" max="35" width="5" style="20" customWidth="1"/>
    <col min="36" max="36" width="5.26953125" style="20" customWidth="1"/>
    <col min="37" max="37" width="9.1796875" style="20" hidden="1" customWidth="1"/>
    <col min="38" max="38" width="6.08984375" style="20" customWidth="1"/>
    <col min="39" max="39" width="5.54296875" style="20" customWidth="1"/>
    <col min="40" max="40" width="9.36328125" style="20" hidden="1" customWidth="1"/>
    <col min="41" max="41" width="5.90625" style="20" customWidth="1"/>
    <col min="42" max="42" width="6" style="20" customWidth="1"/>
    <col min="43" max="43" width="9.08984375" style="20" hidden="1" customWidth="1"/>
    <col min="44" max="44" width="5.90625" style="20" customWidth="1"/>
    <col min="45" max="45" width="7.08984375" style="20" customWidth="1"/>
    <col min="46" max="46" width="10.08984375" style="20" hidden="1" customWidth="1"/>
    <col min="47" max="47" width="6.6328125" style="20" customWidth="1"/>
    <col min="48" max="48" width="5.26953125" style="20" customWidth="1"/>
    <col min="49" max="49" width="7.90625" style="20" hidden="1" customWidth="1"/>
    <col min="50" max="50" width="5.26953125" style="20" customWidth="1"/>
    <col min="51" max="51" width="4.7265625" style="20" customWidth="1"/>
    <col min="52" max="52" width="8.26953125" style="20" hidden="1" customWidth="1"/>
    <col min="53" max="53" width="5.26953125" style="20" customWidth="1"/>
    <col min="54" max="54" width="5.81640625" style="20" customWidth="1"/>
    <col min="55" max="55" width="7.453125" style="20" hidden="1" customWidth="1"/>
    <col min="56" max="56" width="4.81640625" style="20" customWidth="1"/>
    <col min="57" max="57" width="5.1796875" style="20" customWidth="1"/>
    <col min="58" max="58" width="7.36328125" style="20" hidden="1" customWidth="1"/>
    <col min="59" max="59" width="4.26953125" style="20" customWidth="1"/>
    <col min="60" max="60" width="4.81640625" style="20" customWidth="1"/>
    <col min="61" max="61" width="10.453125" style="20" hidden="1" customWidth="1"/>
    <col min="62" max="62" width="4.81640625" style="20" customWidth="1"/>
    <col min="63" max="64" width="0" style="20" hidden="1" customWidth="1"/>
    <col min="65" max="65" width="10" style="20" hidden="1" customWidth="1"/>
    <col min="66" max="66" width="5.6328125" style="20" customWidth="1"/>
    <col min="67" max="67" width="6.453125" style="20" customWidth="1"/>
    <col min="68" max="68" width="9.54296875" style="20" customWidth="1"/>
    <col min="69" max="69" width="4.81640625" style="20" customWidth="1"/>
    <col min="70" max="16384" width="8.7265625" style="20"/>
  </cols>
  <sheetData>
    <row r="1" spans="1:71" s="7" customFormat="1" ht="37.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4" t="s">
        <v>65</v>
      </c>
      <c r="BO1" s="5" t="s">
        <v>66</v>
      </c>
      <c r="BP1" s="3" t="s">
        <v>67</v>
      </c>
      <c r="BQ1" s="6" t="s">
        <v>68</v>
      </c>
    </row>
    <row r="2" spans="1:71" s="15" customFormat="1" ht="15" thickBot="1" x14ac:dyDescent="0.4">
      <c r="A2" s="8"/>
      <c r="B2" s="9"/>
      <c r="C2" s="9"/>
      <c r="D2" s="10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"/>
      <c r="BI2" s="11"/>
      <c r="BJ2" s="11"/>
      <c r="BK2" s="11"/>
      <c r="BL2" s="11"/>
      <c r="BM2" s="11"/>
      <c r="BN2" s="12"/>
      <c r="BO2" s="13"/>
      <c r="BP2" s="11"/>
      <c r="BQ2" s="14"/>
    </row>
    <row r="3" spans="1:71" s="31" customFormat="1" x14ac:dyDescent="0.35">
      <c r="A3" s="27">
        <v>3945751</v>
      </c>
      <c r="B3" s="27" t="s">
        <v>70</v>
      </c>
      <c r="C3" s="27" t="s">
        <v>71</v>
      </c>
      <c r="D3" s="27" t="s">
        <v>78</v>
      </c>
      <c r="E3" s="27" t="s">
        <v>78</v>
      </c>
      <c r="F3" s="27" t="s">
        <v>72</v>
      </c>
      <c r="G3" s="27" t="s">
        <v>79</v>
      </c>
      <c r="H3" s="27">
        <v>180</v>
      </c>
      <c r="I3" s="27">
        <v>47</v>
      </c>
      <c r="J3" s="27">
        <v>47</v>
      </c>
      <c r="K3" s="27">
        <v>82</v>
      </c>
      <c r="L3" s="27">
        <v>12</v>
      </c>
      <c r="M3" s="27">
        <v>15</v>
      </c>
      <c r="N3" s="27">
        <v>57</v>
      </c>
      <c r="O3" s="27">
        <v>1.3</v>
      </c>
      <c r="P3" s="27">
        <v>36</v>
      </c>
      <c r="Q3" s="27">
        <v>94</v>
      </c>
      <c r="R3" s="27">
        <v>52</v>
      </c>
      <c r="S3" s="27">
        <v>24</v>
      </c>
      <c r="T3" s="27">
        <v>73</v>
      </c>
      <c r="U3" s="27">
        <v>74</v>
      </c>
      <c r="V3" s="27">
        <v>22</v>
      </c>
      <c r="W3" s="27">
        <v>86</v>
      </c>
      <c r="X3" s="27">
        <v>0.14000000000000001</v>
      </c>
      <c r="Y3" s="27">
        <v>22</v>
      </c>
      <c r="Z3" s="27">
        <v>94</v>
      </c>
      <c r="AA3" s="27">
        <v>0.14000000000000001</v>
      </c>
      <c r="AB3" s="27">
        <v>11</v>
      </c>
      <c r="AC3" s="27">
        <v>3</v>
      </c>
      <c r="AD3" s="27">
        <v>13</v>
      </c>
      <c r="AE3" s="27">
        <v>18</v>
      </c>
      <c r="AF3" s="27">
        <v>99</v>
      </c>
      <c r="AG3" s="27">
        <v>-2</v>
      </c>
      <c r="AH3" s="27">
        <v>0</v>
      </c>
      <c r="AI3" s="27">
        <v>40</v>
      </c>
      <c r="AJ3" s="27">
        <v>10</v>
      </c>
      <c r="AK3" s="27">
        <v>0</v>
      </c>
      <c r="AL3" s="27">
        <v>66</v>
      </c>
      <c r="AM3" s="27">
        <v>6</v>
      </c>
      <c r="AN3" s="27">
        <v>11</v>
      </c>
      <c r="AO3" s="27">
        <v>72</v>
      </c>
      <c r="AP3" s="27">
        <v>18</v>
      </c>
      <c r="AQ3" s="27">
        <v>8</v>
      </c>
      <c r="AR3" s="27">
        <v>29</v>
      </c>
      <c r="AS3" s="27">
        <v>0.21</v>
      </c>
      <c r="AT3" s="27">
        <v>8</v>
      </c>
      <c r="AU3" s="27">
        <v>90</v>
      </c>
      <c r="AV3" s="27">
        <v>0.05</v>
      </c>
      <c r="AW3" s="27">
        <v>8</v>
      </c>
      <c r="AX3" s="27">
        <v>19</v>
      </c>
      <c r="AY3" s="27">
        <v>3</v>
      </c>
      <c r="AZ3" s="27">
        <v>10</v>
      </c>
      <c r="BA3" s="27">
        <v>94</v>
      </c>
      <c r="BB3" s="27">
        <v>-0.12</v>
      </c>
      <c r="BC3" s="27">
        <v>9</v>
      </c>
      <c r="BD3" s="27">
        <v>71</v>
      </c>
      <c r="BE3" s="27">
        <v>0.01</v>
      </c>
      <c r="BF3" s="27">
        <v>8</v>
      </c>
      <c r="BG3" s="27">
        <v>21</v>
      </c>
      <c r="BH3" s="27">
        <v>112</v>
      </c>
      <c r="BI3" s="27" t="s">
        <v>77</v>
      </c>
      <c r="BJ3" s="27">
        <v>670</v>
      </c>
      <c r="BK3" s="27"/>
      <c r="BL3" s="27"/>
      <c r="BM3" s="27">
        <f t="shared" ref="BM3:BM29" si="0">BI3-G3</f>
        <v>264</v>
      </c>
      <c r="BN3" s="28">
        <f t="shared" ref="BN3:BN29" si="1">(BO3*365)+(365-BM3)</f>
        <v>1027.3257575757575</v>
      </c>
      <c r="BO3" s="29">
        <f t="shared" ref="BO3:BO29" si="2">BJ3/BM3</f>
        <v>2.5378787878787881</v>
      </c>
      <c r="BP3" s="27">
        <v>1596952</v>
      </c>
      <c r="BQ3" s="33" t="s">
        <v>75</v>
      </c>
      <c r="BR3" s="30" t="s">
        <v>74</v>
      </c>
    </row>
    <row r="4" spans="1:71" s="31" customFormat="1" x14ac:dyDescent="0.35">
      <c r="A4" s="27">
        <v>3945781</v>
      </c>
      <c r="B4" s="27" t="s">
        <v>70</v>
      </c>
      <c r="C4" s="27" t="s">
        <v>71</v>
      </c>
      <c r="D4" s="27" t="s">
        <v>81</v>
      </c>
      <c r="E4" s="27" t="s">
        <v>81</v>
      </c>
      <c r="F4" s="27" t="s">
        <v>72</v>
      </c>
      <c r="G4" s="27" t="s">
        <v>80</v>
      </c>
      <c r="H4" s="27">
        <v>198</v>
      </c>
      <c r="I4" s="27">
        <v>17</v>
      </c>
      <c r="J4" s="27">
        <v>46</v>
      </c>
      <c r="K4" s="27">
        <v>86</v>
      </c>
      <c r="L4" s="27">
        <v>13</v>
      </c>
      <c r="M4" s="27">
        <v>13</v>
      </c>
      <c r="N4" s="27">
        <v>47</v>
      </c>
      <c r="O4" s="27">
        <v>0.6</v>
      </c>
      <c r="P4" s="27">
        <v>32</v>
      </c>
      <c r="Q4" s="27">
        <v>87</v>
      </c>
      <c r="R4" s="27">
        <v>52</v>
      </c>
      <c r="S4" s="27">
        <v>21</v>
      </c>
      <c r="T4" s="27">
        <v>75</v>
      </c>
      <c r="U4" s="27">
        <v>76</v>
      </c>
      <c r="V4" s="27">
        <v>19</v>
      </c>
      <c r="W4" s="27">
        <v>84</v>
      </c>
      <c r="X4" s="27">
        <v>0.15</v>
      </c>
      <c r="Y4" s="27">
        <v>19</v>
      </c>
      <c r="Z4" s="27">
        <v>90</v>
      </c>
      <c r="AA4" s="27">
        <v>0.44</v>
      </c>
      <c r="AB4" s="27">
        <v>10</v>
      </c>
      <c r="AC4" s="27">
        <v>13</v>
      </c>
      <c r="AD4" s="27">
        <v>22</v>
      </c>
      <c r="AE4" s="27">
        <v>13</v>
      </c>
      <c r="AF4" s="27">
        <v>66</v>
      </c>
      <c r="AG4" s="27">
        <v>-2</v>
      </c>
      <c r="AH4" s="27">
        <v>0</v>
      </c>
      <c r="AI4" s="27">
        <v>42</v>
      </c>
      <c r="AJ4" s="27">
        <v>10</v>
      </c>
      <c r="AK4" s="27">
        <v>0</v>
      </c>
      <c r="AL4" s="27">
        <v>62</v>
      </c>
      <c r="AM4" s="27">
        <v>7</v>
      </c>
      <c r="AN4" s="27">
        <v>10</v>
      </c>
      <c r="AO4" s="27">
        <v>48</v>
      </c>
      <c r="AP4" s="27">
        <v>20</v>
      </c>
      <c r="AQ4" s="27">
        <v>7</v>
      </c>
      <c r="AR4" s="27">
        <v>7</v>
      </c>
      <c r="AS4" s="27">
        <v>0.23</v>
      </c>
      <c r="AT4" s="27">
        <v>7</v>
      </c>
      <c r="AU4" s="27">
        <v>86</v>
      </c>
      <c r="AV4" s="27">
        <v>0.06</v>
      </c>
      <c r="AW4" s="27">
        <v>6</v>
      </c>
      <c r="AX4" s="27">
        <v>23</v>
      </c>
      <c r="AY4" s="27">
        <v>2</v>
      </c>
      <c r="AZ4" s="27">
        <v>8</v>
      </c>
      <c r="BA4" s="27">
        <v>96</v>
      </c>
      <c r="BB4" s="27">
        <v>-0.15</v>
      </c>
      <c r="BC4" s="27">
        <v>8</v>
      </c>
      <c r="BD4" s="27">
        <v>78</v>
      </c>
      <c r="BE4" s="27">
        <v>0.01</v>
      </c>
      <c r="BF4" s="27">
        <v>6</v>
      </c>
      <c r="BG4" s="27">
        <v>25</v>
      </c>
      <c r="BH4" s="27">
        <v>104</v>
      </c>
      <c r="BI4" s="27" t="s">
        <v>77</v>
      </c>
      <c r="BJ4" s="27">
        <v>590</v>
      </c>
      <c r="BK4" s="27"/>
      <c r="BL4" s="27"/>
      <c r="BM4" s="27">
        <f t="shared" si="0"/>
        <v>258</v>
      </c>
      <c r="BN4" s="28">
        <f t="shared" si="1"/>
        <v>941.68992248062023</v>
      </c>
      <c r="BO4" s="29">
        <f t="shared" si="2"/>
        <v>2.2868217054263567</v>
      </c>
      <c r="BP4" s="27">
        <v>1596952</v>
      </c>
      <c r="BQ4" s="33" t="s">
        <v>75</v>
      </c>
      <c r="BR4" s="30" t="s">
        <v>74</v>
      </c>
    </row>
    <row r="5" spans="1:71" s="31" customFormat="1" x14ac:dyDescent="0.35">
      <c r="A5" s="31">
        <v>3945791</v>
      </c>
      <c r="B5" s="31" t="s">
        <v>70</v>
      </c>
      <c r="C5" s="31" t="s">
        <v>71</v>
      </c>
      <c r="D5" s="31" t="s">
        <v>87</v>
      </c>
      <c r="E5" s="31" t="s">
        <v>87</v>
      </c>
      <c r="F5" s="31" t="s">
        <v>85</v>
      </c>
      <c r="G5" s="31" t="s">
        <v>80</v>
      </c>
      <c r="H5" s="31">
        <v>181</v>
      </c>
      <c r="I5" s="31">
        <v>38</v>
      </c>
      <c r="J5" s="31">
        <v>45</v>
      </c>
      <c r="K5" s="31">
        <v>98</v>
      </c>
      <c r="L5" s="31">
        <v>16</v>
      </c>
      <c r="M5" s="31">
        <v>10</v>
      </c>
      <c r="N5" s="31">
        <v>10</v>
      </c>
      <c r="O5" s="31">
        <v>-2.4</v>
      </c>
      <c r="P5" s="31">
        <v>21</v>
      </c>
      <c r="Q5" s="31">
        <v>29</v>
      </c>
      <c r="R5" s="31">
        <v>39</v>
      </c>
      <c r="S5" s="31">
        <v>17</v>
      </c>
      <c r="T5" s="31">
        <v>97</v>
      </c>
      <c r="U5" s="31">
        <v>55</v>
      </c>
      <c r="V5" s="31">
        <v>16</v>
      </c>
      <c r="W5" s="31">
        <v>98</v>
      </c>
      <c r="X5" s="31">
        <v>0.1</v>
      </c>
      <c r="Y5" s="31">
        <v>16</v>
      </c>
      <c r="Z5" s="31">
        <v>99</v>
      </c>
      <c r="AA5" s="31">
        <v>0.04</v>
      </c>
      <c r="AB5" s="31">
        <v>10</v>
      </c>
      <c r="AC5" s="31">
        <v>3</v>
      </c>
      <c r="AD5" s="31">
        <v>20</v>
      </c>
      <c r="AE5" s="31">
        <v>13</v>
      </c>
      <c r="AF5" s="31">
        <v>76</v>
      </c>
      <c r="AG5" s="31">
        <v>-5</v>
      </c>
      <c r="AH5" s="31">
        <v>0</v>
      </c>
      <c r="AI5" s="31">
        <v>18</v>
      </c>
      <c r="AJ5" s="31">
        <v>11</v>
      </c>
      <c r="AK5" s="31">
        <v>0</v>
      </c>
      <c r="AL5" s="31">
        <v>54</v>
      </c>
      <c r="AM5" s="31">
        <v>9</v>
      </c>
      <c r="AN5" s="31">
        <v>8</v>
      </c>
      <c r="AO5" s="31">
        <v>11</v>
      </c>
      <c r="AP5" s="31">
        <v>17</v>
      </c>
      <c r="AQ5" s="31">
        <v>5</v>
      </c>
      <c r="AR5" s="31">
        <v>33</v>
      </c>
      <c r="AS5" s="31">
        <v>0.25</v>
      </c>
      <c r="AT5" s="31">
        <v>8</v>
      </c>
      <c r="AU5" s="31">
        <v>93</v>
      </c>
      <c r="AV5" s="31">
        <v>0.06</v>
      </c>
      <c r="AW5" s="31">
        <v>13</v>
      </c>
      <c r="AX5" s="31">
        <v>22</v>
      </c>
      <c r="AY5" s="31">
        <v>3</v>
      </c>
      <c r="AZ5" s="31">
        <v>19</v>
      </c>
      <c r="BA5" s="31">
        <v>98</v>
      </c>
      <c r="BB5" s="31">
        <v>-0.12</v>
      </c>
      <c r="BC5" s="31">
        <v>18</v>
      </c>
      <c r="BD5" s="31">
        <v>89</v>
      </c>
      <c r="BE5" s="31">
        <v>0.02</v>
      </c>
      <c r="BF5" s="31">
        <v>7</v>
      </c>
      <c r="BG5" s="31">
        <v>21</v>
      </c>
      <c r="BH5" s="31">
        <v>98</v>
      </c>
      <c r="BI5" s="27" t="s">
        <v>77</v>
      </c>
      <c r="BJ5" s="31">
        <v>500</v>
      </c>
      <c r="BM5" s="27">
        <f t="shared" si="0"/>
        <v>258</v>
      </c>
      <c r="BN5" s="28">
        <f t="shared" si="1"/>
        <v>814.36434108527123</v>
      </c>
      <c r="BO5" s="29">
        <f t="shared" si="2"/>
        <v>1.9379844961240309</v>
      </c>
      <c r="BP5" s="31">
        <v>1596952</v>
      </c>
      <c r="BQ5" s="33" t="s">
        <v>75</v>
      </c>
      <c r="BR5" s="30" t="s">
        <v>86</v>
      </c>
    </row>
    <row r="6" spans="1:71" s="31" customFormat="1" x14ac:dyDescent="0.35">
      <c r="A6" s="31">
        <v>3945815</v>
      </c>
      <c r="B6" s="31" t="s">
        <v>70</v>
      </c>
      <c r="C6" s="31" t="s">
        <v>71</v>
      </c>
      <c r="D6" s="31" t="s">
        <v>88</v>
      </c>
      <c r="E6" s="31" t="s">
        <v>88</v>
      </c>
      <c r="F6" s="31" t="s">
        <v>85</v>
      </c>
      <c r="G6" s="31" t="s">
        <v>83</v>
      </c>
      <c r="H6" s="31">
        <v>202</v>
      </c>
      <c r="I6" s="31">
        <v>10</v>
      </c>
      <c r="J6" s="31">
        <v>45</v>
      </c>
      <c r="K6" s="31">
        <v>99</v>
      </c>
      <c r="L6" s="31">
        <v>20</v>
      </c>
      <c r="M6" s="31">
        <v>17</v>
      </c>
      <c r="N6" s="31">
        <v>1</v>
      </c>
      <c r="O6" s="31">
        <v>-4.5999999999999996</v>
      </c>
      <c r="P6" s="31">
        <v>33</v>
      </c>
      <c r="Q6" s="31">
        <v>4</v>
      </c>
      <c r="R6" s="31">
        <v>32</v>
      </c>
      <c r="S6" s="31">
        <v>26</v>
      </c>
      <c r="T6" s="31">
        <v>99</v>
      </c>
      <c r="U6" s="31">
        <v>48</v>
      </c>
      <c r="V6" s="31">
        <v>24</v>
      </c>
      <c r="W6" s="31">
        <v>99</v>
      </c>
      <c r="X6" s="31">
        <v>0.1</v>
      </c>
      <c r="Y6" s="31">
        <v>24</v>
      </c>
      <c r="Z6" s="31">
        <v>99</v>
      </c>
      <c r="AA6" s="31">
        <v>0.01</v>
      </c>
      <c r="AB6" s="31">
        <v>9</v>
      </c>
      <c r="AC6" s="31">
        <v>3</v>
      </c>
      <c r="AD6" s="31">
        <v>28</v>
      </c>
      <c r="AE6" s="31">
        <v>16</v>
      </c>
      <c r="AF6" s="31">
        <v>4</v>
      </c>
      <c r="AG6" s="31">
        <v>-2</v>
      </c>
      <c r="AH6" s="31">
        <v>0</v>
      </c>
      <c r="AI6" s="31">
        <v>37</v>
      </c>
      <c r="AJ6" s="31">
        <v>10</v>
      </c>
      <c r="AK6" s="31">
        <v>0</v>
      </c>
      <c r="AL6" s="31">
        <v>71</v>
      </c>
      <c r="AM6" s="31">
        <v>11</v>
      </c>
      <c r="AN6" s="31">
        <v>10</v>
      </c>
      <c r="AO6" s="31">
        <v>1</v>
      </c>
      <c r="AP6" s="31">
        <v>19</v>
      </c>
      <c r="AQ6" s="31">
        <v>5</v>
      </c>
      <c r="AR6" s="31">
        <v>11</v>
      </c>
      <c r="AS6" s="31">
        <v>0.22</v>
      </c>
      <c r="AT6" s="31">
        <v>9</v>
      </c>
      <c r="AU6" s="31">
        <v>96</v>
      </c>
      <c r="AV6" s="31">
        <v>0.03</v>
      </c>
      <c r="AW6" s="31">
        <v>15</v>
      </c>
      <c r="AX6" s="31">
        <v>13</v>
      </c>
      <c r="AY6" s="31">
        <v>-8</v>
      </c>
      <c r="AZ6" s="31">
        <v>23</v>
      </c>
      <c r="BA6" s="31">
        <v>99</v>
      </c>
      <c r="BB6" s="31">
        <v>-0.18</v>
      </c>
      <c r="BC6" s="31">
        <v>21</v>
      </c>
      <c r="BD6" s="31">
        <v>95</v>
      </c>
      <c r="BE6" s="31">
        <v>0.01</v>
      </c>
      <c r="BF6" s="31">
        <v>8</v>
      </c>
      <c r="BG6" s="31">
        <v>19</v>
      </c>
      <c r="BH6" s="31">
        <v>64</v>
      </c>
      <c r="BI6" s="27" t="s">
        <v>77</v>
      </c>
      <c r="BJ6" s="31">
        <v>460</v>
      </c>
      <c r="BM6" s="27">
        <f t="shared" si="0"/>
        <v>254</v>
      </c>
      <c r="BN6" s="28">
        <f t="shared" si="1"/>
        <v>772.02362204724409</v>
      </c>
      <c r="BO6" s="29">
        <f t="shared" si="2"/>
        <v>1.811023622047244</v>
      </c>
      <c r="BP6" s="31">
        <v>1675088</v>
      </c>
      <c r="BQ6" s="33" t="s">
        <v>73</v>
      </c>
      <c r="BR6" s="30" t="s">
        <v>86</v>
      </c>
    </row>
    <row r="7" spans="1:71" s="31" customFormat="1" x14ac:dyDescent="0.35">
      <c r="A7" s="27">
        <v>3945817</v>
      </c>
      <c r="B7" s="27" t="s">
        <v>70</v>
      </c>
      <c r="C7" s="27" t="s">
        <v>71</v>
      </c>
      <c r="D7" s="27" t="s">
        <v>82</v>
      </c>
      <c r="E7" s="27" t="s">
        <v>82</v>
      </c>
      <c r="F7" s="27" t="s">
        <v>72</v>
      </c>
      <c r="G7" s="27" t="s">
        <v>83</v>
      </c>
      <c r="H7" s="27">
        <v>197</v>
      </c>
      <c r="I7" s="27">
        <v>19</v>
      </c>
      <c r="J7" s="27">
        <v>48</v>
      </c>
      <c r="K7" s="27">
        <v>46</v>
      </c>
      <c r="L7" s="27">
        <v>12</v>
      </c>
      <c r="M7" s="27">
        <v>13</v>
      </c>
      <c r="N7" s="27">
        <v>55</v>
      </c>
      <c r="O7" s="27">
        <v>-0.7</v>
      </c>
      <c r="P7" s="27">
        <v>31</v>
      </c>
      <c r="Q7" s="27">
        <v>65</v>
      </c>
      <c r="R7" s="27">
        <v>52</v>
      </c>
      <c r="S7" s="27">
        <v>18</v>
      </c>
      <c r="T7" s="27">
        <v>73</v>
      </c>
      <c r="U7" s="27">
        <v>80</v>
      </c>
      <c r="V7" s="27">
        <v>18</v>
      </c>
      <c r="W7" s="27">
        <v>76</v>
      </c>
      <c r="X7" s="27">
        <v>0.17</v>
      </c>
      <c r="Y7" s="27">
        <v>18</v>
      </c>
      <c r="Z7" s="27">
        <v>78</v>
      </c>
      <c r="AA7" s="27">
        <v>0.21</v>
      </c>
      <c r="AB7" s="27">
        <v>11</v>
      </c>
      <c r="AC7" s="27">
        <v>5</v>
      </c>
      <c r="AD7" s="27">
        <v>26</v>
      </c>
      <c r="AE7" s="27">
        <v>13</v>
      </c>
      <c r="AF7" s="27">
        <v>29</v>
      </c>
      <c r="AG7" s="27">
        <v>-4</v>
      </c>
      <c r="AH7" s="27">
        <v>0</v>
      </c>
      <c r="AI7" s="27">
        <v>19</v>
      </c>
      <c r="AJ7" s="27">
        <v>8</v>
      </c>
      <c r="AK7" s="27">
        <v>0</v>
      </c>
      <c r="AL7" s="27">
        <v>86</v>
      </c>
      <c r="AM7" s="27">
        <v>7</v>
      </c>
      <c r="AN7" s="27">
        <v>11</v>
      </c>
      <c r="AO7" s="27">
        <v>57</v>
      </c>
      <c r="AP7" s="27">
        <v>19</v>
      </c>
      <c r="AQ7" s="27">
        <v>9</v>
      </c>
      <c r="AR7" s="27">
        <v>12</v>
      </c>
      <c r="AS7" s="27">
        <v>0.3</v>
      </c>
      <c r="AT7" s="27">
        <v>8</v>
      </c>
      <c r="AU7" s="27">
        <v>67</v>
      </c>
      <c r="AV7" s="27">
        <v>0.05</v>
      </c>
      <c r="AW7" s="27">
        <v>7</v>
      </c>
      <c r="AX7" s="27">
        <v>19</v>
      </c>
      <c r="AY7" s="27">
        <v>2</v>
      </c>
      <c r="AZ7" s="27">
        <v>9</v>
      </c>
      <c r="BA7" s="27">
        <v>95</v>
      </c>
      <c r="BB7" s="27">
        <v>-0.16</v>
      </c>
      <c r="BC7" s="27">
        <v>8</v>
      </c>
      <c r="BD7" s="27">
        <v>81</v>
      </c>
      <c r="BE7" s="27">
        <v>0.01</v>
      </c>
      <c r="BF7" s="27">
        <v>7</v>
      </c>
      <c r="BG7" s="27">
        <v>14</v>
      </c>
      <c r="BH7" s="27">
        <v>93</v>
      </c>
      <c r="BI7" s="27" t="s">
        <v>77</v>
      </c>
      <c r="BJ7" s="27">
        <v>570</v>
      </c>
      <c r="BK7" s="27"/>
      <c r="BL7" s="27"/>
      <c r="BM7" s="27">
        <f t="shared" si="0"/>
        <v>254</v>
      </c>
      <c r="BN7" s="28">
        <f t="shared" si="1"/>
        <v>930.09448818897636</v>
      </c>
      <c r="BO7" s="29">
        <f t="shared" si="2"/>
        <v>2.2440944881889764</v>
      </c>
      <c r="BP7" s="27">
        <v>3575603</v>
      </c>
      <c r="BQ7" s="33" t="s">
        <v>75</v>
      </c>
      <c r="BR7" s="30" t="s">
        <v>74</v>
      </c>
    </row>
    <row r="8" spans="1:71" s="31" customFormat="1" x14ac:dyDescent="0.35">
      <c r="A8" s="31">
        <v>3945835</v>
      </c>
      <c r="B8" s="31" t="s">
        <v>70</v>
      </c>
      <c r="C8" s="31" t="s">
        <v>71</v>
      </c>
      <c r="D8" s="31" t="s">
        <v>89</v>
      </c>
      <c r="E8" s="31" t="s">
        <v>89</v>
      </c>
      <c r="F8" s="31" t="s">
        <v>85</v>
      </c>
      <c r="G8" s="31" t="s">
        <v>90</v>
      </c>
      <c r="H8" s="31">
        <v>181</v>
      </c>
      <c r="I8" s="31">
        <v>37</v>
      </c>
      <c r="J8" s="31">
        <v>48</v>
      </c>
      <c r="K8" s="31">
        <v>62</v>
      </c>
      <c r="L8" s="31">
        <v>12</v>
      </c>
      <c r="M8" s="31">
        <v>17</v>
      </c>
      <c r="N8" s="31">
        <v>54</v>
      </c>
      <c r="O8" s="31">
        <v>-0.8</v>
      </c>
      <c r="P8" s="31">
        <v>33</v>
      </c>
      <c r="Q8" s="31">
        <v>64</v>
      </c>
      <c r="R8" s="31">
        <v>55</v>
      </c>
      <c r="S8" s="31">
        <v>26</v>
      </c>
      <c r="T8" s="31">
        <v>60</v>
      </c>
      <c r="U8" s="31">
        <v>86</v>
      </c>
      <c r="V8" s="31">
        <v>24</v>
      </c>
      <c r="W8" s="31">
        <v>62</v>
      </c>
      <c r="X8" s="31">
        <v>0.2</v>
      </c>
      <c r="Y8" s="31">
        <v>24</v>
      </c>
      <c r="Z8" s="31">
        <v>62</v>
      </c>
      <c r="AA8" s="31">
        <v>0.82</v>
      </c>
      <c r="AB8" s="31">
        <v>10</v>
      </c>
      <c r="AC8" s="31">
        <v>38</v>
      </c>
      <c r="AD8" s="31">
        <v>26</v>
      </c>
      <c r="AE8" s="31">
        <v>15</v>
      </c>
      <c r="AF8" s="31">
        <v>11</v>
      </c>
      <c r="AG8" s="31">
        <v>-2</v>
      </c>
      <c r="AH8" s="31">
        <v>0</v>
      </c>
      <c r="AI8" s="31">
        <v>33</v>
      </c>
      <c r="AJ8" s="31">
        <v>11</v>
      </c>
      <c r="AK8" s="31">
        <v>0</v>
      </c>
      <c r="AL8" s="31">
        <v>48</v>
      </c>
      <c r="AM8" s="31">
        <v>7</v>
      </c>
      <c r="AN8" s="31">
        <v>12</v>
      </c>
      <c r="AO8" s="31">
        <v>45</v>
      </c>
      <c r="AP8" s="31">
        <v>17</v>
      </c>
      <c r="AQ8" s="31">
        <v>8</v>
      </c>
      <c r="AR8" s="31">
        <v>33</v>
      </c>
      <c r="AS8" s="31">
        <v>0.34</v>
      </c>
      <c r="AT8" s="31">
        <v>9</v>
      </c>
      <c r="AU8" s="31">
        <v>74</v>
      </c>
      <c r="AV8" s="31">
        <v>0.05</v>
      </c>
      <c r="AW8" s="31">
        <v>16</v>
      </c>
      <c r="AX8" s="31">
        <v>18</v>
      </c>
      <c r="AY8" s="31">
        <v>16</v>
      </c>
      <c r="AZ8" s="31">
        <v>23</v>
      </c>
      <c r="BA8" s="31">
        <v>76</v>
      </c>
      <c r="BB8" s="31">
        <v>0.05</v>
      </c>
      <c r="BC8" s="31">
        <v>22</v>
      </c>
      <c r="BD8" s="31">
        <v>52</v>
      </c>
      <c r="BE8" s="31">
        <v>0.01</v>
      </c>
      <c r="BF8" s="31">
        <v>8</v>
      </c>
      <c r="BG8" s="31">
        <v>16</v>
      </c>
      <c r="BH8" s="31">
        <v>91</v>
      </c>
      <c r="BI8" s="27" t="s">
        <v>77</v>
      </c>
      <c r="BJ8" s="31">
        <v>525</v>
      </c>
      <c r="BM8" s="27">
        <f t="shared" si="0"/>
        <v>246</v>
      </c>
      <c r="BN8" s="28">
        <f t="shared" si="1"/>
        <v>897.96341463414637</v>
      </c>
      <c r="BO8" s="29">
        <f t="shared" si="2"/>
        <v>2.1341463414634148</v>
      </c>
      <c r="BP8" s="31">
        <v>3557868</v>
      </c>
      <c r="BQ8" s="33" t="s">
        <v>75</v>
      </c>
      <c r="BR8" s="30" t="s">
        <v>86</v>
      </c>
    </row>
    <row r="9" spans="1:71" s="31" customFormat="1" ht="15" thickBot="1" x14ac:dyDescent="0.4">
      <c r="A9" s="44"/>
      <c r="B9" s="44"/>
      <c r="C9" s="44"/>
      <c r="D9" s="44"/>
      <c r="E9" s="44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6"/>
      <c r="BJ9" s="44"/>
      <c r="BK9" s="44"/>
      <c r="BL9" s="44"/>
      <c r="BM9" s="47">
        <f>BI9-G9</f>
        <v>0</v>
      </c>
      <c r="BN9" s="48"/>
      <c r="BO9" s="49"/>
      <c r="BP9" s="44"/>
      <c r="BQ9" s="47"/>
      <c r="BR9" s="30"/>
    </row>
    <row r="10" spans="1:71" s="37" customFormat="1" ht="15" thickBot="1" x14ac:dyDescent="0.4">
      <c r="A10" s="21"/>
      <c r="B10" s="10"/>
      <c r="C10" s="10"/>
      <c r="D10" s="10" t="s">
        <v>76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34"/>
      <c r="BN10" s="35"/>
      <c r="BO10" s="36"/>
      <c r="BP10" s="10"/>
      <c r="BQ10" s="22"/>
      <c r="BR10" s="23"/>
      <c r="BS10" s="24"/>
    </row>
    <row r="11" spans="1:71" s="38" customFormat="1" x14ac:dyDescent="0.35">
      <c r="A11" s="38">
        <v>4074228</v>
      </c>
      <c r="B11" s="38" t="s">
        <v>70</v>
      </c>
      <c r="C11" s="38" t="s">
        <v>71</v>
      </c>
      <c r="D11" s="38" t="s">
        <v>91</v>
      </c>
      <c r="E11" s="38" t="s">
        <v>92</v>
      </c>
      <c r="F11" s="38" t="s">
        <v>85</v>
      </c>
      <c r="G11" s="38" t="s">
        <v>93</v>
      </c>
      <c r="H11" s="38">
        <v>223</v>
      </c>
      <c r="I11" s="38">
        <v>2</v>
      </c>
      <c r="J11" s="38">
        <v>45</v>
      </c>
      <c r="K11" s="38">
        <v>96</v>
      </c>
      <c r="L11" s="38">
        <v>17</v>
      </c>
      <c r="M11" s="38">
        <v>15</v>
      </c>
      <c r="N11" s="38">
        <v>6</v>
      </c>
      <c r="O11" s="38">
        <v>-2.7</v>
      </c>
      <c r="P11" s="38">
        <v>35</v>
      </c>
      <c r="Q11" s="38">
        <v>24</v>
      </c>
      <c r="R11" s="38">
        <v>47</v>
      </c>
      <c r="S11" s="38">
        <v>23</v>
      </c>
      <c r="T11" s="38">
        <v>88</v>
      </c>
      <c r="U11" s="38">
        <v>68</v>
      </c>
      <c r="V11" s="38">
        <v>22</v>
      </c>
      <c r="W11" s="38">
        <v>93</v>
      </c>
      <c r="X11" s="38">
        <v>0.13</v>
      </c>
      <c r="Y11" s="38">
        <v>22</v>
      </c>
      <c r="Z11" s="38">
        <v>95</v>
      </c>
      <c r="AA11" s="38">
        <v>0.48</v>
      </c>
      <c r="AB11" s="38">
        <v>7</v>
      </c>
      <c r="AC11" s="38">
        <v>16</v>
      </c>
      <c r="AD11" s="38">
        <v>22</v>
      </c>
      <c r="AE11" s="38">
        <v>17</v>
      </c>
      <c r="AF11" s="38">
        <v>48</v>
      </c>
      <c r="AG11" s="38">
        <v>-2</v>
      </c>
      <c r="AH11" s="38">
        <v>0</v>
      </c>
      <c r="AI11" s="38">
        <v>36</v>
      </c>
      <c r="AJ11" s="38">
        <v>11</v>
      </c>
      <c r="AK11" s="38">
        <v>2</v>
      </c>
      <c r="AL11" s="38">
        <v>61</v>
      </c>
      <c r="AM11" s="38">
        <v>11</v>
      </c>
      <c r="AN11" s="38">
        <v>12</v>
      </c>
      <c r="AO11" s="38">
        <v>1</v>
      </c>
      <c r="AP11" s="38">
        <v>22</v>
      </c>
      <c r="AQ11" s="38">
        <v>9</v>
      </c>
      <c r="AR11" s="38">
        <v>1</v>
      </c>
      <c r="AS11" s="38">
        <v>0.26</v>
      </c>
      <c r="AT11" s="38">
        <v>7</v>
      </c>
      <c r="AU11" s="38">
        <v>92</v>
      </c>
      <c r="AV11" s="38">
        <v>0.06</v>
      </c>
      <c r="AW11" s="38">
        <v>15</v>
      </c>
      <c r="AX11" s="38">
        <v>22</v>
      </c>
      <c r="AY11" s="38">
        <v>4</v>
      </c>
      <c r="AZ11" s="38">
        <v>23</v>
      </c>
      <c r="BA11" s="38">
        <v>98</v>
      </c>
      <c r="BB11" s="38">
        <v>-0.11</v>
      </c>
      <c r="BC11" s="38">
        <v>22</v>
      </c>
      <c r="BD11" s="38">
        <v>88</v>
      </c>
      <c r="BE11" s="38">
        <v>0.02</v>
      </c>
      <c r="BF11" s="38">
        <v>7</v>
      </c>
      <c r="BG11" s="38">
        <v>22</v>
      </c>
      <c r="BH11" s="31">
        <v>72</v>
      </c>
      <c r="BI11" s="31" t="s">
        <v>136</v>
      </c>
      <c r="BJ11" s="31">
        <v>780</v>
      </c>
      <c r="BM11" s="27">
        <f t="shared" si="0"/>
        <v>291</v>
      </c>
      <c r="BN11" s="28">
        <f t="shared" si="1"/>
        <v>1052.3505154639174</v>
      </c>
      <c r="BO11" s="29">
        <f t="shared" si="2"/>
        <v>2.6804123711340204</v>
      </c>
      <c r="BP11" s="31">
        <v>1596952</v>
      </c>
      <c r="BQ11" s="33" t="s">
        <v>75</v>
      </c>
      <c r="BR11" s="32" t="s">
        <v>86</v>
      </c>
    </row>
    <row r="12" spans="1:71" s="26" customFormat="1" x14ac:dyDescent="0.35">
      <c r="A12" s="26">
        <v>4197982</v>
      </c>
      <c r="B12" s="26" t="s">
        <v>70</v>
      </c>
      <c r="C12" s="26" t="s">
        <v>71</v>
      </c>
      <c r="D12" s="26" t="s">
        <v>137</v>
      </c>
      <c r="E12" s="26" t="s">
        <v>139</v>
      </c>
      <c r="F12" s="26" t="s">
        <v>85</v>
      </c>
      <c r="G12" s="26" t="s">
        <v>96</v>
      </c>
      <c r="H12" s="26">
        <v>194</v>
      </c>
      <c r="I12" s="26">
        <v>17</v>
      </c>
      <c r="J12" s="26">
        <v>47</v>
      </c>
      <c r="K12" s="26">
        <v>87</v>
      </c>
      <c r="L12" s="26">
        <v>18</v>
      </c>
      <c r="M12" s="26">
        <v>13</v>
      </c>
      <c r="N12" s="26">
        <v>2</v>
      </c>
      <c r="O12" s="26">
        <v>-2.7</v>
      </c>
      <c r="P12" s="26">
        <v>34</v>
      </c>
      <c r="Q12" s="26">
        <v>24</v>
      </c>
      <c r="R12" s="26">
        <v>47</v>
      </c>
      <c r="S12" s="26">
        <v>28</v>
      </c>
      <c r="T12" s="26">
        <v>87</v>
      </c>
      <c r="U12" s="26">
        <v>72</v>
      </c>
      <c r="V12" s="26">
        <v>16</v>
      </c>
      <c r="W12" s="26">
        <v>88</v>
      </c>
      <c r="X12" s="26">
        <v>0.16</v>
      </c>
      <c r="Y12" s="26">
        <v>16</v>
      </c>
      <c r="Z12" s="26">
        <v>87</v>
      </c>
      <c r="AA12" s="26">
        <v>0.43</v>
      </c>
      <c r="AB12" s="26">
        <v>6</v>
      </c>
      <c r="AC12" s="26">
        <v>14</v>
      </c>
      <c r="AD12" s="26">
        <v>24</v>
      </c>
      <c r="AE12" s="26">
        <v>13</v>
      </c>
      <c r="AF12" s="26">
        <v>33</v>
      </c>
      <c r="AG12" s="26">
        <v>-1</v>
      </c>
      <c r="AH12" s="26">
        <v>0</v>
      </c>
      <c r="AI12" s="26">
        <v>40</v>
      </c>
      <c r="AJ12" s="26">
        <v>8</v>
      </c>
      <c r="AK12" s="26">
        <v>5</v>
      </c>
      <c r="AL12" s="26">
        <v>95</v>
      </c>
      <c r="AM12" s="26">
        <v>10</v>
      </c>
      <c r="AN12" s="26">
        <v>8</v>
      </c>
      <c r="AO12" s="26">
        <v>2</v>
      </c>
      <c r="AP12" s="26">
        <v>18</v>
      </c>
      <c r="AQ12" s="26">
        <v>7</v>
      </c>
      <c r="AR12" s="26">
        <v>23</v>
      </c>
      <c r="AS12" s="26">
        <v>0.26</v>
      </c>
      <c r="AT12" s="26">
        <v>10</v>
      </c>
      <c r="AU12" s="26">
        <v>92</v>
      </c>
      <c r="AV12" s="26">
        <v>0.04</v>
      </c>
      <c r="AW12" s="26">
        <v>11</v>
      </c>
      <c r="AX12" s="26">
        <v>17</v>
      </c>
      <c r="AY12" s="26">
        <v>-2</v>
      </c>
      <c r="AZ12" s="26">
        <v>14</v>
      </c>
      <c r="BA12" s="26">
        <v>99</v>
      </c>
      <c r="BB12" s="26">
        <v>-0.09</v>
      </c>
      <c r="BC12" s="26">
        <v>14</v>
      </c>
      <c r="BD12" s="26">
        <v>84</v>
      </c>
      <c r="BE12" s="26">
        <v>0.02</v>
      </c>
      <c r="BF12" s="26">
        <v>8</v>
      </c>
      <c r="BG12" s="26">
        <v>39</v>
      </c>
      <c r="BH12" s="26">
        <v>76</v>
      </c>
      <c r="BI12" s="31" t="s">
        <v>136</v>
      </c>
      <c r="BJ12" s="26">
        <v>670</v>
      </c>
      <c r="BM12" s="27">
        <f t="shared" si="0"/>
        <v>285</v>
      </c>
      <c r="BN12" s="28">
        <f t="shared" si="1"/>
        <v>938.07017543859661</v>
      </c>
      <c r="BO12" s="29">
        <f t="shared" si="2"/>
        <v>2.3508771929824563</v>
      </c>
      <c r="BP12" s="31">
        <v>1675088</v>
      </c>
      <c r="BQ12" s="33" t="s">
        <v>73</v>
      </c>
      <c r="BR12" s="32" t="s">
        <v>86</v>
      </c>
    </row>
    <row r="13" spans="1:71" s="38" customFormat="1" x14ac:dyDescent="0.35">
      <c r="A13" s="38">
        <v>4074230</v>
      </c>
      <c r="B13" s="38" t="s">
        <v>70</v>
      </c>
      <c r="C13" s="38" t="s">
        <v>71</v>
      </c>
      <c r="D13" s="38" t="s">
        <v>94</v>
      </c>
      <c r="E13" s="38" t="s">
        <v>95</v>
      </c>
      <c r="F13" s="38" t="s">
        <v>85</v>
      </c>
      <c r="G13" s="38" t="s">
        <v>96</v>
      </c>
      <c r="H13" s="38">
        <v>176</v>
      </c>
      <c r="I13" s="38">
        <v>49</v>
      </c>
      <c r="J13" s="38">
        <v>47</v>
      </c>
      <c r="K13" s="38">
        <v>83</v>
      </c>
      <c r="L13" s="38">
        <v>13</v>
      </c>
      <c r="M13" s="38">
        <v>17</v>
      </c>
      <c r="N13" s="38">
        <v>41</v>
      </c>
      <c r="O13" s="38">
        <v>-1.4</v>
      </c>
      <c r="P13" s="38">
        <v>32</v>
      </c>
      <c r="Q13" s="38">
        <v>50</v>
      </c>
      <c r="R13" s="38">
        <v>42</v>
      </c>
      <c r="S13" s="38">
        <v>20</v>
      </c>
      <c r="T13" s="38">
        <v>94</v>
      </c>
      <c r="U13" s="38">
        <v>63</v>
      </c>
      <c r="V13" s="38">
        <v>19</v>
      </c>
      <c r="W13" s="38">
        <v>96</v>
      </c>
      <c r="X13" s="38">
        <v>0.13</v>
      </c>
      <c r="Y13" s="38">
        <v>19</v>
      </c>
      <c r="Z13" s="38">
        <v>95</v>
      </c>
      <c r="AA13" s="38">
        <v>0.03</v>
      </c>
      <c r="AB13" s="38">
        <v>6</v>
      </c>
      <c r="AC13" s="38">
        <v>3</v>
      </c>
      <c r="AD13" s="38">
        <v>23</v>
      </c>
      <c r="AE13" s="38">
        <v>16</v>
      </c>
      <c r="AF13" s="38">
        <v>42</v>
      </c>
      <c r="AG13" s="38">
        <v>-2</v>
      </c>
      <c r="AH13" s="38">
        <v>0</v>
      </c>
      <c r="AI13" s="38">
        <v>36</v>
      </c>
      <c r="AJ13" s="38">
        <v>9</v>
      </c>
      <c r="AK13" s="38">
        <v>0</v>
      </c>
      <c r="AL13" s="38">
        <v>81</v>
      </c>
      <c r="AM13" s="38">
        <v>6</v>
      </c>
      <c r="AN13" s="38">
        <v>10</v>
      </c>
      <c r="AO13" s="38">
        <v>64</v>
      </c>
      <c r="AP13" s="38">
        <v>17</v>
      </c>
      <c r="AQ13" s="38">
        <v>7</v>
      </c>
      <c r="AR13" s="38">
        <v>30</v>
      </c>
      <c r="AS13" s="38">
        <v>0.3</v>
      </c>
      <c r="AT13" s="38">
        <v>10</v>
      </c>
      <c r="AU13" s="38">
        <v>84</v>
      </c>
      <c r="AV13" s="38">
        <v>0.02</v>
      </c>
      <c r="AW13" s="38">
        <v>15</v>
      </c>
      <c r="AX13" s="38">
        <v>11</v>
      </c>
      <c r="AY13" s="38">
        <v>7</v>
      </c>
      <c r="AZ13" s="38">
        <v>22</v>
      </c>
      <c r="BA13" s="38">
        <v>94</v>
      </c>
      <c r="BB13" s="38">
        <v>0.06</v>
      </c>
      <c r="BC13" s="38">
        <v>21</v>
      </c>
      <c r="BD13" s="38">
        <v>49</v>
      </c>
      <c r="BE13" s="38">
        <v>0.02</v>
      </c>
      <c r="BF13" s="38">
        <v>10</v>
      </c>
      <c r="BG13" s="38">
        <v>22</v>
      </c>
      <c r="BH13" s="31">
        <v>79</v>
      </c>
      <c r="BI13" s="31" t="s">
        <v>136</v>
      </c>
      <c r="BJ13" s="31">
        <v>720</v>
      </c>
      <c r="BM13" s="27">
        <f t="shared" si="0"/>
        <v>285</v>
      </c>
      <c r="BN13" s="28">
        <f t="shared" si="1"/>
        <v>1002.1052631578947</v>
      </c>
      <c r="BO13" s="29">
        <f t="shared" si="2"/>
        <v>2.5263157894736841</v>
      </c>
      <c r="BP13" s="31">
        <v>3557816</v>
      </c>
      <c r="BQ13" s="33" t="s">
        <v>75</v>
      </c>
      <c r="BR13" s="32" t="s">
        <v>86</v>
      </c>
    </row>
    <row r="14" spans="1:71" s="38" customFormat="1" x14ac:dyDescent="0.35">
      <c r="A14" s="38">
        <v>4074226</v>
      </c>
      <c r="B14" s="38" t="s">
        <v>70</v>
      </c>
      <c r="C14" s="38" t="s">
        <v>71</v>
      </c>
      <c r="D14" s="38" t="s">
        <v>97</v>
      </c>
      <c r="E14" s="38" t="s">
        <v>98</v>
      </c>
      <c r="F14" s="38" t="s">
        <v>85</v>
      </c>
      <c r="G14" s="38" t="s">
        <v>99</v>
      </c>
      <c r="H14" s="38">
        <v>210</v>
      </c>
      <c r="I14" s="38">
        <v>5</v>
      </c>
      <c r="J14" s="38">
        <v>45</v>
      </c>
      <c r="K14" s="38">
        <v>97</v>
      </c>
      <c r="L14" s="38">
        <v>13</v>
      </c>
      <c r="M14" s="38">
        <v>14</v>
      </c>
      <c r="N14" s="38">
        <v>41</v>
      </c>
      <c r="O14" s="38">
        <v>-1.6</v>
      </c>
      <c r="P14" s="38">
        <v>35</v>
      </c>
      <c r="Q14" s="38">
        <v>46</v>
      </c>
      <c r="R14" s="38">
        <v>50</v>
      </c>
      <c r="S14" s="38">
        <v>24</v>
      </c>
      <c r="T14" s="38">
        <v>79</v>
      </c>
      <c r="U14" s="38">
        <v>72</v>
      </c>
      <c r="V14" s="38">
        <v>21</v>
      </c>
      <c r="W14" s="38">
        <v>88</v>
      </c>
      <c r="X14" s="38">
        <v>0.14000000000000001</v>
      </c>
      <c r="Y14" s="38">
        <v>21</v>
      </c>
      <c r="Z14" s="38">
        <v>94</v>
      </c>
      <c r="AA14" s="38">
        <v>0.52</v>
      </c>
      <c r="AB14" s="38">
        <v>6</v>
      </c>
      <c r="AC14" s="38">
        <v>18</v>
      </c>
      <c r="AD14" s="38">
        <v>22</v>
      </c>
      <c r="AE14" s="38">
        <v>17</v>
      </c>
      <c r="AF14" s="38">
        <v>50</v>
      </c>
      <c r="AG14" s="38">
        <v>-2</v>
      </c>
      <c r="AH14" s="38">
        <v>0</v>
      </c>
      <c r="AI14" s="38">
        <v>35</v>
      </c>
      <c r="AJ14" s="38">
        <v>9</v>
      </c>
      <c r="AK14" s="38">
        <v>0</v>
      </c>
      <c r="AL14" s="38">
        <v>81</v>
      </c>
      <c r="AM14" s="38">
        <v>7</v>
      </c>
      <c r="AN14" s="38">
        <v>12</v>
      </c>
      <c r="AO14" s="38">
        <v>55</v>
      </c>
      <c r="AP14" s="38">
        <v>22</v>
      </c>
      <c r="AQ14" s="38">
        <v>5</v>
      </c>
      <c r="AR14" s="38">
        <v>1</v>
      </c>
      <c r="AS14" s="38">
        <v>0.15</v>
      </c>
      <c r="AT14" s="38">
        <v>6</v>
      </c>
      <c r="AU14" s="38">
        <v>99</v>
      </c>
      <c r="AV14" s="38">
        <v>0.03</v>
      </c>
      <c r="AW14" s="38">
        <v>14</v>
      </c>
      <c r="AX14" s="38">
        <v>14</v>
      </c>
      <c r="AY14" s="38">
        <v>7</v>
      </c>
      <c r="AZ14" s="38">
        <v>22</v>
      </c>
      <c r="BA14" s="38">
        <v>95</v>
      </c>
      <c r="BB14" s="38">
        <v>-0.12</v>
      </c>
      <c r="BC14" s="38">
        <v>20</v>
      </c>
      <c r="BD14" s="38">
        <v>89</v>
      </c>
      <c r="BE14" s="38">
        <v>0</v>
      </c>
      <c r="BF14" s="38">
        <v>6</v>
      </c>
      <c r="BG14" s="38">
        <v>8</v>
      </c>
      <c r="BH14" s="31">
        <v>76</v>
      </c>
      <c r="BI14" s="31" t="s">
        <v>136</v>
      </c>
      <c r="BJ14" s="31">
        <v>870</v>
      </c>
      <c r="BM14" s="27">
        <f t="shared" si="0"/>
        <v>299</v>
      </c>
      <c r="BN14" s="28">
        <f t="shared" si="1"/>
        <v>1128.0401337792641</v>
      </c>
      <c r="BO14" s="29">
        <f t="shared" si="2"/>
        <v>2.9096989966555182</v>
      </c>
      <c r="BP14" s="31">
        <v>1348053</v>
      </c>
      <c r="BQ14" s="33" t="s">
        <v>75</v>
      </c>
      <c r="BR14" s="32" t="s">
        <v>86</v>
      </c>
    </row>
    <row r="15" spans="1:71" s="38" customFormat="1" x14ac:dyDescent="0.35">
      <c r="A15" s="38">
        <v>4074234</v>
      </c>
      <c r="B15" s="38" t="s">
        <v>70</v>
      </c>
      <c r="C15" s="38" t="s">
        <v>71</v>
      </c>
      <c r="D15" s="38" t="s">
        <v>100</v>
      </c>
      <c r="E15" s="38" t="s">
        <v>101</v>
      </c>
      <c r="F15" s="38" t="s">
        <v>85</v>
      </c>
      <c r="G15" s="38" t="s">
        <v>102</v>
      </c>
      <c r="H15" s="38">
        <v>181</v>
      </c>
      <c r="I15" s="38">
        <v>38</v>
      </c>
      <c r="J15" s="38">
        <v>45</v>
      </c>
      <c r="K15" s="38">
        <v>99</v>
      </c>
      <c r="L15" s="38">
        <v>13</v>
      </c>
      <c r="M15" s="38">
        <v>12</v>
      </c>
      <c r="N15" s="38">
        <v>38</v>
      </c>
      <c r="O15" s="38">
        <v>-1.9</v>
      </c>
      <c r="P15" s="38">
        <v>33</v>
      </c>
      <c r="Q15" s="38">
        <v>39</v>
      </c>
      <c r="R15" s="38">
        <v>45</v>
      </c>
      <c r="S15" s="38">
        <v>22</v>
      </c>
      <c r="T15" s="38">
        <v>91</v>
      </c>
      <c r="U15" s="38">
        <v>64</v>
      </c>
      <c r="V15" s="38">
        <v>20</v>
      </c>
      <c r="W15" s="38">
        <v>95</v>
      </c>
      <c r="X15" s="38">
        <v>0.12</v>
      </c>
      <c r="Y15" s="38">
        <v>20</v>
      </c>
      <c r="Z15" s="38">
        <v>97</v>
      </c>
      <c r="AA15" s="38">
        <v>0.39</v>
      </c>
      <c r="AB15" s="38">
        <v>6</v>
      </c>
      <c r="AC15" s="38">
        <v>13</v>
      </c>
      <c r="AD15" s="38">
        <v>24</v>
      </c>
      <c r="AE15" s="38">
        <v>15</v>
      </c>
      <c r="AF15" s="38">
        <v>32</v>
      </c>
      <c r="AG15" s="38">
        <v>-3</v>
      </c>
      <c r="AH15" s="38">
        <v>0</v>
      </c>
      <c r="AI15" s="38">
        <v>27</v>
      </c>
      <c r="AJ15" s="38">
        <v>9</v>
      </c>
      <c r="AK15" s="38">
        <v>0</v>
      </c>
      <c r="AL15" s="38">
        <v>86</v>
      </c>
      <c r="AM15" s="38">
        <v>7</v>
      </c>
      <c r="AN15" s="38">
        <v>11</v>
      </c>
      <c r="AO15" s="38">
        <v>60</v>
      </c>
      <c r="AP15" s="38">
        <v>19</v>
      </c>
      <c r="AQ15" s="38">
        <v>6</v>
      </c>
      <c r="AR15" s="38">
        <v>11</v>
      </c>
      <c r="AS15" s="38">
        <v>0.14000000000000001</v>
      </c>
      <c r="AT15" s="38">
        <v>4</v>
      </c>
      <c r="AU15" s="38">
        <v>99</v>
      </c>
      <c r="AV15" s="38">
        <v>0.03</v>
      </c>
      <c r="AW15" s="38">
        <v>13</v>
      </c>
      <c r="AX15" s="38">
        <v>13</v>
      </c>
      <c r="AY15" s="38">
        <v>8</v>
      </c>
      <c r="AZ15" s="38">
        <v>21</v>
      </c>
      <c r="BA15" s="38">
        <v>94</v>
      </c>
      <c r="BB15" s="38">
        <v>-0.11</v>
      </c>
      <c r="BC15" s="38">
        <v>20</v>
      </c>
      <c r="BD15" s="38">
        <v>88</v>
      </c>
      <c r="BE15" s="38">
        <v>0</v>
      </c>
      <c r="BF15" s="38">
        <v>4</v>
      </c>
      <c r="BG15" s="38">
        <v>8</v>
      </c>
      <c r="BH15" s="31">
        <v>72</v>
      </c>
      <c r="BI15" s="31" t="s">
        <v>136</v>
      </c>
      <c r="BJ15" s="31">
        <v>875</v>
      </c>
      <c r="BM15" s="27">
        <f t="shared" si="0"/>
        <v>282</v>
      </c>
      <c r="BN15" s="28">
        <f t="shared" si="1"/>
        <v>1215.5354609929077</v>
      </c>
      <c r="BO15" s="29">
        <f t="shared" si="2"/>
        <v>3.102836879432624</v>
      </c>
      <c r="BP15" s="31">
        <v>1348053</v>
      </c>
      <c r="BQ15" s="33" t="s">
        <v>75</v>
      </c>
      <c r="BR15" s="32" t="s">
        <v>86</v>
      </c>
    </row>
    <row r="16" spans="1:71" s="38" customFormat="1" x14ac:dyDescent="0.35">
      <c r="A16" s="38">
        <v>4194494</v>
      </c>
      <c r="B16" s="38" t="s">
        <v>70</v>
      </c>
      <c r="C16" s="38" t="s">
        <v>71</v>
      </c>
      <c r="D16" s="38" t="s">
        <v>103</v>
      </c>
      <c r="E16" s="38" t="s">
        <v>104</v>
      </c>
      <c r="F16" s="38" t="s">
        <v>85</v>
      </c>
      <c r="G16" s="38" t="s">
        <v>105</v>
      </c>
      <c r="H16" s="38">
        <v>195</v>
      </c>
      <c r="I16" s="38">
        <v>17</v>
      </c>
      <c r="J16" s="38">
        <v>47</v>
      </c>
      <c r="K16" s="38">
        <v>89</v>
      </c>
      <c r="L16" s="38">
        <v>12</v>
      </c>
      <c r="M16" s="38">
        <v>10</v>
      </c>
      <c r="N16" s="38">
        <v>54</v>
      </c>
      <c r="O16" s="38">
        <v>-1</v>
      </c>
      <c r="P16" s="38">
        <v>34</v>
      </c>
      <c r="Q16" s="38">
        <v>61</v>
      </c>
      <c r="R16" s="38">
        <v>60</v>
      </c>
      <c r="S16" s="38">
        <v>30</v>
      </c>
      <c r="T16" s="38">
        <v>36</v>
      </c>
      <c r="U16" s="38">
        <v>87</v>
      </c>
      <c r="V16" s="38">
        <v>15</v>
      </c>
      <c r="W16" s="38">
        <v>59</v>
      </c>
      <c r="X16" s="38">
        <v>0.17</v>
      </c>
      <c r="Y16" s="38">
        <v>15</v>
      </c>
      <c r="Z16" s="38">
        <v>80</v>
      </c>
      <c r="AA16" s="38">
        <v>0.75</v>
      </c>
      <c r="AB16" s="38">
        <v>6</v>
      </c>
      <c r="AC16" s="38">
        <v>32</v>
      </c>
      <c r="AD16" s="38">
        <v>21</v>
      </c>
      <c r="AE16" s="38">
        <v>12</v>
      </c>
      <c r="AF16" s="38">
        <v>66</v>
      </c>
      <c r="AG16" s="38">
        <v>-3</v>
      </c>
      <c r="AH16" s="38">
        <v>0</v>
      </c>
      <c r="AI16" s="38">
        <v>25</v>
      </c>
      <c r="AJ16" s="38">
        <v>8</v>
      </c>
      <c r="AK16" s="38">
        <v>0</v>
      </c>
      <c r="AL16" s="38">
        <v>93</v>
      </c>
      <c r="AM16" s="38">
        <v>7</v>
      </c>
      <c r="AN16" s="38">
        <v>9</v>
      </c>
      <c r="AO16" s="38">
        <v>60</v>
      </c>
      <c r="AP16" s="38">
        <v>20</v>
      </c>
      <c r="AQ16" s="38">
        <v>6</v>
      </c>
      <c r="AR16" s="38">
        <v>6</v>
      </c>
      <c r="AS16" s="38">
        <v>0.16</v>
      </c>
      <c r="AT16" s="38">
        <v>3</v>
      </c>
      <c r="AU16" s="38">
        <v>98</v>
      </c>
      <c r="AV16" s="38">
        <v>0.04</v>
      </c>
      <c r="AW16" s="38">
        <v>8</v>
      </c>
      <c r="AX16" s="38">
        <v>15</v>
      </c>
      <c r="AY16" s="38">
        <v>14</v>
      </c>
      <c r="AZ16" s="38">
        <v>12</v>
      </c>
      <c r="BA16" s="38">
        <v>81</v>
      </c>
      <c r="BB16" s="38">
        <v>-0.04</v>
      </c>
      <c r="BC16" s="38">
        <v>12</v>
      </c>
      <c r="BD16" s="38">
        <v>73</v>
      </c>
      <c r="BE16" s="38">
        <v>0</v>
      </c>
      <c r="BF16" s="38">
        <v>2</v>
      </c>
      <c r="BG16" s="38">
        <v>9</v>
      </c>
      <c r="BH16" s="31">
        <v>71</v>
      </c>
      <c r="BI16" s="31" t="s">
        <v>136</v>
      </c>
      <c r="BJ16" s="31">
        <v>770</v>
      </c>
      <c r="BM16" s="27">
        <f t="shared" si="0"/>
        <v>252</v>
      </c>
      <c r="BN16" s="28">
        <f t="shared" si="1"/>
        <v>1228.2777777777776</v>
      </c>
      <c r="BO16" s="29">
        <f t="shared" si="2"/>
        <v>3.0555555555555554</v>
      </c>
      <c r="BP16" s="31">
        <v>1476882</v>
      </c>
      <c r="BQ16" s="33" t="s">
        <v>75</v>
      </c>
      <c r="BR16" s="32" t="s">
        <v>86</v>
      </c>
    </row>
    <row r="17" spans="1:70" s="38" customFormat="1" x14ac:dyDescent="0.35">
      <c r="A17" s="38">
        <v>4074254</v>
      </c>
      <c r="B17" s="38" t="s">
        <v>70</v>
      </c>
      <c r="C17" s="38" t="s">
        <v>71</v>
      </c>
      <c r="D17" s="38" t="s">
        <v>106</v>
      </c>
      <c r="E17" s="38" t="s">
        <v>107</v>
      </c>
      <c r="F17" s="38" t="s">
        <v>85</v>
      </c>
      <c r="G17" s="38" t="s">
        <v>108</v>
      </c>
      <c r="H17" s="38">
        <v>195</v>
      </c>
      <c r="I17" s="38">
        <v>17</v>
      </c>
      <c r="J17" s="38">
        <v>46</v>
      </c>
      <c r="K17" s="38">
        <v>93</v>
      </c>
      <c r="L17" s="38">
        <v>11</v>
      </c>
      <c r="M17" s="38">
        <v>14</v>
      </c>
      <c r="N17" s="38">
        <v>73</v>
      </c>
      <c r="O17" s="38">
        <v>0.2</v>
      </c>
      <c r="P17" s="38">
        <v>34</v>
      </c>
      <c r="Q17" s="38">
        <v>83</v>
      </c>
      <c r="R17" s="38">
        <v>57</v>
      </c>
      <c r="S17" s="38">
        <v>23</v>
      </c>
      <c r="T17" s="38">
        <v>51</v>
      </c>
      <c r="U17" s="38">
        <v>83</v>
      </c>
      <c r="V17" s="38">
        <v>20</v>
      </c>
      <c r="W17" s="38">
        <v>70</v>
      </c>
      <c r="X17" s="38">
        <v>0.16</v>
      </c>
      <c r="Y17" s="38">
        <v>20</v>
      </c>
      <c r="Z17" s="38">
        <v>85</v>
      </c>
      <c r="AA17" s="38">
        <v>0.74</v>
      </c>
      <c r="AB17" s="38">
        <v>6</v>
      </c>
      <c r="AC17" s="38">
        <v>31</v>
      </c>
      <c r="AD17" s="38">
        <v>19</v>
      </c>
      <c r="AE17" s="38">
        <v>14</v>
      </c>
      <c r="AF17" s="38">
        <v>81</v>
      </c>
      <c r="AG17" s="38">
        <v>-3</v>
      </c>
      <c r="AH17" s="38">
        <v>0</v>
      </c>
      <c r="AI17" s="38">
        <v>27</v>
      </c>
      <c r="AJ17" s="38">
        <v>8</v>
      </c>
      <c r="AK17" s="38">
        <v>0</v>
      </c>
      <c r="AL17" s="38">
        <v>94</v>
      </c>
      <c r="AM17" s="38">
        <v>6</v>
      </c>
      <c r="AN17" s="38">
        <v>12</v>
      </c>
      <c r="AO17" s="38">
        <v>74</v>
      </c>
      <c r="AP17" s="38">
        <v>21</v>
      </c>
      <c r="AQ17" s="38">
        <v>6</v>
      </c>
      <c r="AR17" s="38">
        <v>3</v>
      </c>
      <c r="AS17" s="38">
        <v>0.16</v>
      </c>
      <c r="AT17" s="38">
        <v>3</v>
      </c>
      <c r="AU17" s="38">
        <v>98</v>
      </c>
      <c r="AV17" s="38">
        <v>0.04</v>
      </c>
      <c r="AW17" s="38">
        <v>12</v>
      </c>
      <c r="AX17" s="38">
        <v>16</v>
      </c>
      <c r="AY17" s="38">
        <v>9</v>
      </c>
      <c r="AZ17" s="38">
        <v>20</v>
      </c>
      <c r="BA17" s="38">
        <v>92</v>
      </c>
      <c r="BB17" s="38">
        <v>-0.11</v>
      </c>
      <c r="BC17" s="38">
        <v>18</v>
      </c>
      <c r="BD17" s="38">
        <v>88</v>
      </c>
      <c r="BE17" s="38">
        <v>0</v>
      </c>
      <c r="BF17" s="38">
        <v>3</v>
      </c>
      <c r="BG17" s="38">
        <v>9</v>
      </c>
      <c r="BH17" s="31">
        <v>87</v>
      </c>
      <c r="BI17" s="31" t="s">
        <v>136</v>
      </c>
      <c r="BJ17" s="31">
        <v>690</v>
      </c>
      <c r="BM17" s="27">
        <f t="shared" si="0"/>
        <v>273</v>
      </c>
      <c r="BN17" s="28">
        <f t="shared" si="1"/>
        <v>1014.5274725274725</v>
      </c>
      <c r="BO17" s="29">
        <f t="shared" si="2"/>
        <v>2.5274725274725274</v>
      </c>
      <c r="BP17" s="31">
        <v>1476882</v>
      </c>
      <c r="BQ17" s="33" t="s">
        <v>75</v>
      </c>
      <c r="BR17" s="32" t="s">
        <v>86</v>
      </c>
    </row>
    <row r="18" spans="1:70" s="38" customFormat="1" x14ac:dyDescent="0.35">
      <c r="A18" s="38">
        <v>4074256</v>
      </c>
      <c r="B18" s="38" t="s">
        <v>70</v>
      </c>
      <c r="C18" s="38" t="s">
        <v>71</v>
      </c>
      <c r="D18" s="38" t="s">
        <v>109</v>
      </c>
      <c r="E18" s="38" t="s">
        <v>110</v>
      </c>
      <c r="F18" s="38" t="s">
        <v>85</v>
      </c>
      <c r="G18" s="38" t="s">
        <v>108</v>
      </c>
      <c r="H18" s="38">
        <v>190</v>
      </c>
      <c r="I18" s="38">
        <v>24</v>
      </c>
      <c r="J18" s="38">
        <v>46</v>
      </c>
      <c r="K18" s="38">
        <v>95</v>
      </c>
      <c r="L18" s="38">
        <v>17</v>
      </c>
      <c r="M18" s="38">
        <v>17</v>
      </c>
      <c r="N18" s="38">
        <v>6</v>
      </c>
      <c r="O18" s="38">
        <v>-2.1</v>
      </c>
      <c r="P18" s="38">
        <v>33</v>
      </c>
      <c r="Q18" s="38">
        <v>34</v>
      </c>
      <c r="R18" s="38">
        <v>40</v>
      </c>
      <c r="S18" s="38">
        <v>21</v>
      </c>
      <c r="T18" s="38">
        <v>96</v>
      </c>
      <c r="U18" s="38">
        <v>61</v>
      </c>
      <c r="V18" s="38">
        <v>21</v>
      </c>
      <c r="W18" s="38">
        <v>96</v>
      </c>
      <c r="X18" s="38">
        <v>0.13</v>
      </c>
      <c r="Y18" s="38">
        <v>21</v>
      </c>
      <c r="Z18" s="38">
        <v>95</v>
      </c>
      <c r="AA18" s="38">
        <v>0.16</v>
      </c>
      <c r="AB18" s="38">
        <v>6</v>
      </c>
      <c r="AC18" s="38">
        <v>6</v>
      </c>
      <c r="AD18" s="38">
        <v>24</v>
      </c>
      <c r="AE18" s="38">
        <v>16</v>
      </c>
      <c r="AF18" s="38">
        <v>26</v>
      </c>
      <c r="AG18" s="38">
        <v>-2</v>
      </c>
      <c r="AH18" s="38">
        <v>0</v>
      </c>
      <c r="AI18" s="38">
        <v>31</v>
      </c>
      <c r="AJ18" s="38">
        <v>10</v>
      </c>
      <c r="AK18" s="38">
        <v>0</v>
      </c>
      <c r="AL18" s="38">
        <v>73</v>
      </c>
      <c r="AM18" s="38">
        <v>9</v>
      </c>
      <c r="AN18" s="38">
        <v>10</v>
      </c>
      <c r="AO18" s="38">
        <v>10</v>
      </c>
      <c r="AP18" s="38">
        <v>18</v>
      </c>
      <c r="AQ18" s="38">
        <v>6</v>
      </c>
      <c r="AR18" s="38">
        <v>22</v>
      </c>
      <c r="AS18" s="38">
        <v>0.2</v>
      </c>
      <c r="AT18" s="38">
        <v>9</v>
      </c>
      <c r="AU18" s="38">
        <v>97</v>
      </c>
      <c r="AV18" s="38">
        <v>0.03</v>
      </c>
      <c r="AW18" s="38">
        <v>15</v>
      </c>
      <c r="AX18" s="38">
        <v>13</v>
      </c>
      <c r="AY18" s="38">
        <v>-3</v>
      </c>
      <c r="AZ18" s="38">
        <v>21</v>
      </c>
      <c r="BA18" s="38">
        <v>99</v>
      </c>
      <c r="BB18" s="38">
        <v>-0.11</v>
      </c>
      <c r="BC18" s="38">
        <v>21</v>
      </c>
      <c r="BD18" s="38">
        <v>88</v>
      </c>
      <c r="BE18" s="38">
        <v>0.02</v>
      </c>
      <c r="BF18" s="38">
        <v>8</v>
      </c>
      <c r="BG18" s="38">
        <v>22</v>
      </c>
      <c r="BH18" s="31">
        <v>78</v>
      </c>
      <c r="BI18" s="31" t="s">
        <v>136</v>
      </c>
      <c r="BJ18" s="31">
        <v>650</v>
      </c>
      <c r="BM18" s="27">
        <f t="shared" si="0"/>
        <v>273</v>
      </c>
      <c r="BN18" s="28">
        <f t="shared" si="1"/>
        <v>961.04761904761904</v>
      </c>
      <c r="BO18" s="29">
        <f t="shared" si="2"/>
        <v>2.3809523809523809</v>
      </c>
      <c r="BP18" s="31">
        <v>1675088</v>
      </c>
      <c r="BQ18" s="33" t="s">
        <v>73</v>
      </c>
      <c r="BR18" s="32" t="s">
        <v>86</v>
      </c>
    </row>
    <row r="19" spans="1:70" s="38" customFormat="1" x14ac:dyDescent="0.35">
      <c r="A19" s="38">
        <v>4074280</v>
      </c>
      <c r="B19" s="38" t="s">
        <v>70</v>
      </c>
      <c r="C19" s="38" t="s">
        <v>71</v>
      </c>
      <c r="D19" s="38" t="s">
        <v>111</v>
      </c>
      <c r="E19" s="38" t="s">
        <v>112</v>
      </c>
      <c r="F19" s="38" t="s">
        <v>85</v>
      </c>
      <c r="G19" s="38" t="s">
        <v>113</v>
      </c>
      <c r="H19" s="38">
        <v>179</v>
      </c>
      <c r="I19" s="38">
        <v>42</v>
      </c>
      <c r="J19" s="38">
        <v>47</v>
      </c>
      <c r="K19" s="38">
        <v>81</v>
      </c>
      <c r="L19" s="38">
        <v>12</v>
      </c>
      <c r="M19" s="38">
        <v>17</v>
      </c>
      <c r="N19" s="38">
        <v>58</v>
      </c>
      <c r="O19" s="38">
        <v>-0.3</v>
      </c>
      <c r="P19" s="38">
        <v>32</v>
      </c>
      <c r="Q19" s="38">
        <v>74</v>
      </c>
      <c r="R19" s="38">
        <v>45</v>
      </c>
      <c r="S19" s="38">
        <v>20</v>
      </c>
      <c r="T19" s="38">
        <v>90</v>
      </c>
      <c r="U19" s="38">
        <v>68</v>
      </c>
      <c r="V19" s="38">
        <v>20</v>
      </c>
      <c r="W19" s="38">
        <v>92</v>
      </c>
      <c r="X19" s="38">
        <v>0.14000000000000001</v>
      </c>
      <c r="Y19" s="38">
        <v>20</v>
      </c>
      <c r="Z19" s="38">
        <v>91</v>
      </c>
      <c r="AA19" s="38">
        <v>0.19</v>
      </c>
      <c r="AB19" s="38">
        <v>6</v>
      </c>
      <c r="AC19" s="38">
        <v>7</v>
      </c>
      <c r="AD19" s="38">
        <v>25</v>
      </c>
      <c r="AE19" s="38">
        <v>17</v>
      </c>
      <c r="AF19" s="38">
        <v>19</v>
      </c>
      <c r="AG19" s="38">
        <v>-1</v>
      </c>
      <c r="AH19" s="38">
        <v>0</v>
      </c>
      <c r="AI19" s="38">
        <v>44</v>
      </c>
      <c r="AJ19" s="38">
        <v>9</v>
      </c>
      <c r="AK19" s="38">
        <v>0</v>
      </c>
      <c r="AL19" s="38">
        <v>86</v>
      </c>
      <c r="AM19" s="38">
        <v>6</v>
      </c>
      <c r="AN19" s="38">
        <v>11</v>
      </c>
      <c r="AO19" s="38">
        <v>68</v>
      </c>
      <c r="AP19" s="38">
        <v>18</v>
      </c>
      <c r="AQ19" s="38">
        <v>7</v>
      </c>
      <c r="AR19" s="38">
        <v>19</v>
      </c>
      <c r="AS19" s="38">
        <v>0.27</v>
      </c>
      <c r="AT19" s="38">
        <v>10</v>
      </c>
      <c r="AU19" s="38">
        <v>90</v>
      </c>
      <c r="AV19" s="38">
        <v>0.01</v>
      </c>
      <c r="AW19" s="38">
        <v>15</v>
      </c>
      <c r="AX19" s="38">
        <v>11</v>
      </c>
      <c r="AY19" s="38">
        <v>10</v>
      </c>
      <c r="AZ19" s="38">
        <v>22</v>
      </c>
      <c r="BA19" s="38">
        <v>92</v>
      </c>
      <c r="BB19" s="38">
        <v>7.0000000000000007E-2</v>
      </c>
      <c r="BC19" s="38">
        <v>21</v>
      </c>
      <c r="BD19" s="38">
        <v>47</v>
      </c>
      <c r="BE19" s="38">
        <v>0.01</v>
      </c>
      <c r="BF19" s="38">
        <v>10</v>
      </c>
      <c r="BG19" s="38">
        <v>17</v>
      </c>
      <c r="BH19" s="31">
        <v>90</v>
      </c>
      <c r="BI19" s="31" t="s">
        <v>136</v>
      </c>
      <c r="BJ19" s="31">
        <v>800</v>
      </c>
      <c r="BM19" s="27">
        <f t="shared" si="0"/>
        <v>268</v>
      </c>
      <c r="BN19" s="28">
        <f t="shared" si="1"/>
        <v>1186.5522388059703</v>
      </c>
      <c r="BO19" s="29">
        <f t="shared" si="2"/>
        <v>2.9850746268656718</v>
      </c>
      <c r="BP19" s="31">
        <v>3557816</v>
      </c>
      <c r="BQ19" s="33" t="s">
        <v>75</v>
      </c>
      <c r="BR19" s="32" t="s">
        <v>86</v>
      </c>
    </row>
    <row r="20" spans="1:70" s="38" customFormat="1" x14ac:dyDescent="0.35">
      <c r="A20" s="38">
        <v>4074300</v>
      </c>
      <c r="B20" s="38" t="s">
        <v>70</v>
      </c>
      <c r="C20" s="38" t="s">
        <v>71</v>
      </c>
      <c r="D20" s="38" t="s">
        <v>114</v>
      </c>
      <c r="E20" s="38" t="s">
        <v>115</v>
      </c>
      <c r="F20" s="38" t="s">
        <v>85</v>
      </c>
      <c r="G20" s="38" t="s">
        <v>116</v>
      </c>
      <c r="H20" s="38">
        <v>222</v>
      </c>
      <c r="I20" s="38">
        <v>2</v>
      </c>
      <c r="J20" s="38">
        <v>45</v>
      </c>
      <c r="K20" s="38">
        <v>98</v>
      </c>
      <c r="L20" s="38">
        <v>18</v>
      </c>
      <c r="M20" s="38">
        <v>17</v>
      </c>
      <c r="N20" s="38">
        <v>2</v>
      </c>
      <c r="O20" s="38">
        <v>-3.4</v>
      </c>
      <c r="P20" s="38">
        <v>33</v>
      </c>
      <c r="Q20" s="38">
        <v>14</v>
      </c>
      <c r="R20" s="38">
        <v>40</v>
      </c>
      <c r="S20" s="38">
        <v>21</v>
      </c>
      <c r="T20" s="38">
        <v>96</v>
      </c>
      <c r="U20" s="38">
        <v>60</v>
      </c>
      <c r="V20" s="38">
        <v>21</v>
      </c>
      <c r="W20" s="38">
        <v>97</v>
      </c>
      <c r="X20" s="38">
        <v>0.13</v>
      </c>
      <c r="Y20" s="38">
        <v>21</v>
      </c>
      <c r="Z20" s="38">
        <v>96</v>
      </c>
      <c r="AA20" s="38">
        <v>0.32</v>
      </c>
      <c r="AB20" s="38">
        <v>6</v>
      </c>
      <c r="AC20" s="38">
        <v>10</v>
      </c>
      <c r="AD20" s="38">
        <v>23</v>
      </c>
      <c r="AE20" s="38">
        <v>16</v>
      </c>
      <c r="AF20" s="38">
        <v>38</v>
      </c>
      <c r="AG20" s="38">
        <v>-2</v>
      </c>
      <c r="AH20" s="38">
        <v>0</v>
      </c>
      <c r="AI20" s="38">
        <v>32</v>
      </c>
      <c r="AJ20" s="38">
        <v>11</v>
      </c>
      <c r="AK20" s="38">
        <v>0</v>
      </c>
      <c r="AL20" s="38">
        <v>54</v>
      </c>
      <c r="AM20" s="38">
        <v>11</v>
      </c>
      <c r="AN20" s="38">
        <v>10</v>
      </c>
      <c r="AO20" s="38">
        <v>2</v>
      </c>
      <c r="AP20" s="38">
        <v>21</v>
      </c>
      <c r="AQ20" s="38">
        <v>7</v>
      </c>
      <c r="AR20" s="38">
        <v>2</v>
      </c>
      <c r="AS20" s="38">
        <v>0.21</v>
      </c>
      <c r="AT20" s="38">
        <v>8</v>
      </c>
      <c r="AU20" s="38">
        <v>97</v>
      </c>
      <c r="AV20" s="38">
        <v>0.03</v>
      </c>
      <c r="AW20" s="38">
        <v>15</v>
      </c>
      <c r="AX20" s="38">
        <v>14</v>
      </c>
      <c r="AY20" s="38">
        <v>-5</v>
      </c>
      <c r="AZ20" s="38">
        <v>22</v>
      </c>
      <c r="BA20" s="38">
        <v>99</v>
      </c>
      <c r="BB20" s="38">
        <v>-0.13</v>
      </c>
      <c r="BC20" s="38">
        <v>21</v>
      </c>
      <c r="BD20" s="38">
        <v>90</v>
      </c>
      <c r="BE20" s="38">
        <v>0.02</v>
      </c>
      <c r="BF20" s="38">
        <v>8</v>
      </c>
      <c r="BG20" s="38">
        <v>25</v>
      </c>
      <c r="BH20" s="31">
        <v>69</v>
      </c>
      <c r="BI20" s="31" t="s">
        <v>136</v>
      </c>
      <c r="BJ20" s="31">
        <v>590</v>
      </c>
      <c r="BM20" s="27">
        <f t="shared" si="0"/>
        <v>263</v>
      </c>
      <c r="BN20" s="28">
        <f t="shared" si="1"/>
        <v>920.82129277566537</v>
      </c>
      <c r="BO20" s="29">
        <f t="shared" si="2"/>
        <v>2.2433460076045626</v>
      </c>
      <c r="BP20" s="31">
        <v>1675088</v>
      </c>
      <c r="BQ20" s="33" t="s">
        <v>73</v>
      </c>
      <c r="BR20" s="32" t="s">
        <v>86</v>
      </c>
    </row>
    <row r="21" spans="1:70" s="38" customFormat="1" x14ac:dyDescent="0.35">
      <c r="A21" s="38">
        <v>4074308</v>
      </c>
      <c r="B21" s="38" t="s">
        <v>70</v>
      </c>
      <c r="C21" s="38" t="s">
        <v>71</v>
      </c>
      <c r="D21" s="38" t="s">
        <v>117</v>
      </c>
      <c r="E21" s="38" t="s">
        <v>118</v>
      </c>
      <c r="F21" s="38" t="s">
        <v>85</v>
      </c>
      <c r="G21" s="38" t="s">
        <v>119</v>
      </c>
      <c r="H21" s="38">
        <v>204</v>
      </c>
      <c r="I21" s="38">
        <v>8</v>
      </c>
      <c r="J21" s="38">
        <v>47</v>
      </c>
      <c r="K21" s="38">
        <v>82</v>
      </c>
      <c r="L21" s="38">
        <v>14</v>
      </c>
      <c r="M21" s="38">
        <v>16</v>
      </c>
      <c r="N21" s="38">
        <v>28</v>
      </c>
      <c r="O21" s="38">
        <v>-2</v>
      </c>
      <c r="P21" s="38">
        <v>32</v>
      </c>
      <c r="Q21" s="38">
        <v>37</v>
      </c>
      <c r="R21" s="38">
        <v>46</v>
      </c>
      <c r="S21" s="38">
        <v>20</v>
      </c>
      <c r="T21" s="38">
        <v>89</v>
      </c>
      <c r="U21" s="38">
        <v>69</v>
      </c>
      <c r="V21" s="38">
        <v>20</v>
      </c>
      <c r="W21" s="38">
        <v>91</v>
      </c>
      <c r="X21" s="38">
        <v>0.14000000000000001</v>
      </c>
      <c r="Y21" s="38">
        <v>20</v>
      </c>
      <c r="Z21" s="38">
        <v>92</v>
      </c>
      <c r="AA21" s="38">
        <v>0.3</v>
      </c>
      <c r="AB21" s="38">
        <v>6</v>
      </c>
      <c r="AC21" s="38">
        <v>10</v>
      </c>
      <c r="AD21" s="38">
        <v>25</v>
      </c>
      <c r="AE21" s="38">
        <v>17</v>
      </c>
      <c r="AF21" s="38">
        <v>17</v>
      </c>
      <c r="AG21" s="38">
        <v>-1</v>
      </c>
      <c r="AH21" s="38">
        <v>0</v>
      </c>
      <c r="AI21" s="38">
        <v>40</v>
      </c>
      <c r="AJ21" s="38">
        <v>10</v>
      </c>
      <c r="AK21" s="38">
        <v>0</v>
      </c>
      <c r="AL21" s="38">
        <v>74</v>
      </c>
      <c r="AM21" s="38">
        <v>7</v>
      </c>
      <c r="AN21" s="38">
        <v>10</v>
      </c>
      <c r="AO21" s="38">
        <v>45</v>
      </c>
      <c r="AP21" s="38">
        <v>21</v>
      </c>
      <c r="AQ21" s="38">
        <v>7</v>
      </c>
      <c r="AR21" s="38">
        <v>4</v>
      </c>
      <c r="AS21" s="38">
        <v>0.3</v>
      </c>
      <c r="AT21" s="38">
        <v>9</v>
      </c>
      <c r="AU21" s="38">
        <v>84</v>
      </c>
      <c r="AV21" s="38">
        <v>0.02</v>
      </c>
      <c r="AW21" s="38">
        <v>15</v>
      </c>
      <c r="AX21" s="38">
        <v>12</v>
      </c>
      <c r="AY21" s="38">
        <v>8</v>
      </c>
      <c r="AZ21" s="38">
        <v>22</v>
      </c>
      <c r="BA21" s="38">
        <v>94</v>
      </c>
      <c r="BB21" s="38">
        <v>0.06</v>
      </c>
      <c r="BC21" s="38">
        <v>21</v>
      </c>
      <c r="BD21" s="38">
        <v>49</v>
      </c>
      <c r="BE21" s="38">
        <v>0.02</v>
      </c>
      <c r="BF21" s="38">
        <v>8</v>
      </c>
      <c r="BG21" s="38">
        <v>22</v>
      </c>
      <c r="BH21" s="31">
        <v>76</v>
      </c>
      <c r="BI21" s="31" t="s">
        <v>136</v>
      </c>
      <c r="BJ21" s="31">
        <v>680</v>
      </c>
      <c r="BM21" s="27">
        <f t="shared" si="0"/>
        <v>258</v>
      </c>
      <c r="BN21" s="28">
        <f t="shared" si="1"/>
        <v>1069.015503875969</v>
      </c>
      <c r="BO21" s="29">
        <f t="shared" si="2"/>
        <v>2.635658914728682</v>
      </c>
      <c r="BP21" s="31">
        <v>3557816</v>
      </c>
      <c r="BQ21" s="33" t="s">
        <v>75</v>
      </c>
      <c r="BR21" s="32" t="s">
        <v>86</v>
      </c>
    </row>
    <row r="22" spans="1:70" s="38" customFormat="1" x14ac:dyDescent="0.35">
      <c r="A22" s="38">
        <v>4074310</v>
      </c>
      <c r="B22" s="38" t="s">
        <v>70</v>
      </c>
      <c r="C22" s="38" t="s">
        <v>71</v>
      </c>
      <c r="D22" s="38" t="s">
        <v>120</v>
      </c>
      <c r="E22" s="38" t="s">
        <v>121</v>
      </c>
      <c r="F22" s="38" t="s">
        <v>85</v>
      </c>
      <c r="G22" s="38" t="s">
        <v>119</v>
      </c>
      <c r="H22" s="38">
        <v>201</v>
      </c>
      <c r="I22" s="38">
        <v>11</v>
      </c>
      <c r="J22" s="38">
        <v>45</v>
      </c>
      <c r="K22" s="38">
        <v>97</v>
      </c>
      <c r="L22" s="38">
        <v>18</v>
      </c>
      <c r="M22" s="38">
        <v>14</v>
      </c>
      <c r="N22" s="38">
        <v>2</v>
      </c>
      <c r="O22" s="38">
        <v>-5.2</v>
      </c>
      <c r="P22" s="38">
        <v>32</v>
      </c>
      <c r="Q22" s="38">
        <v>2</v>
      </c>
      <c r="R22" s="38">
        <v>40</v>
      </c>
      <c r="S22" s="38">
        <v>20</v>
      </c>
      <c r="T22" s="38">
        <v>97</v>
      </c>
      <c r="U22" s="38">
        <v>61</v>
      </c>
      <c r="V22" s="38">
        <v>19</v>
      </c>
      <c r="W22" s="38">
        <v>97</v>
      </c>
      <c r="X22" s="38">
        <v>0.13</v>
      </c>
      <c r="Y22" s="38">
        <v>19</v>
      </c>
      <c r="Z22" s="38">
        <v>95</v>
      </c>
      <c r="AA22" s="38">
        <v>0.51</v>
      </c>
      <c r="AB22" s="38">
        <v>7</v>
      </c>
      <c r="AC22" s="38">
        <v>18</v>
      </c>
      <c r="AD22" s="38">
        <v>22</v>
      </c>
      <c r="AE22" s="38">
        <v>13</v>
      </c>
      <c r="AF22" s="38">
        <v>57</v>
      </c>
      <c r="AG22" s="38">
        <v>-4</v>
      </c>
      <c r="AH22" s="38">
        <v>1</v>
      </c>
      <c r="AI22" s="38">
        <v>20</v>
      </c>
      <c r="AJ22" s="38">
        <v>12</v>
      </c>
      <c r="AK22" s="38">
        <v>3</v>
      </c>
      <c r="AL22" s="38">
        <v>34</v>
      </c>
      <c r="AM22" s="38">
        <v>11</v>
      </c>
      <c r="AN22" s="38">
        <v>12</v>
      </c>
      <c r="AO22" s="38">
        <v>2</v>
      </c>
      <c r="AP22" s="38">
        <v>19</v>
      </c>
      <c r="AQ22" s="38">
        <v>8</v>
      </c>
      <c r="AR22" s="38">
        <v>15</v>
      </c>
      <c r="AS22" s="38">
        <v>0.32</v>
      </c>
      <c r="AT22" s="38">
        <v>8</v>
      </c>
      <c r="AU22" s="38">
        <v>79</v>
      </c>
      <c r="AV22" s="38">
        <v>0.06</v>
      </c>
      <c r="AW22" s="38">
        <v>14</v>
      </c>
      <c r="AX22" s="38">
        <v>22</v>
      </c>
      <c r="AY22" s="38">
        <v>4</v>
      </c>
      <c r="AZ22" s="38">
        <v>21</v>
      </c>
      <c r="BA22" s="38">
        <v>98</v>
      </c>
      <c r="BB22" s="38">
        <v>-0.14000000000000001</v>
      </c>
      <c r="BC22" s="38">
        <v>20</v>
      </c>
      <c r="BD22" s="38">
        <v>92</v>
      </c>
      <c r="BE22" s="38">
        <v>0.01</v>
      </c>
      <c r="BF22" s="38">
        <v>7</v>
      </c>
      <c r="BG22" s="38">
        <v>16</v>
      </c>
      <c r="BH22" s="31">
        <v>53</v>
      </c>
      <c r="BI22" s="31" t="s">
        <v>136</v>
      </c>
      <c r="BJ22" s="31">
        <v>600</v>
      </c>
      <c r="BM22" s="27">
        <f t="shared" si="0"/>
        <v>258</v>
      </c>
      <c r="BN22" s="28">
        <f t="shared" si="1"/>
        <v>955.83720930232562</v>
      </c>
      <c r="BO22" s="29">
        <f t="shared" si="2"/>
        <v>2.3255813953488373</v>
      </c>
      <c r="BP22" s="31">
        <v>3575603</v>
      </c>
      <c r="BQ22" s="33" t="s">
        <v>75</v>
      </c>
      <c r="BR22" s="32" t="s">
        <v>86</v>
      </c>
    </row>
    <row r="23" spans="1:70" s="38" customFormat="1" x14ac:dyDescent="0.35">
      <c r="A23" s="38">
        <v>4074324</v>
      </c>
      <c r="B23" s="38" t="s">
        <v>70</v>
      </c>
      <c r="C23" s="38" t="s">
        <v>71</v>
      </c>
      <c r="D23" s="38" t="s">
        <v>122</v>
      </c>
      <c r="E23" s="38" t="s">
        <v>123</v>
      </c>
      <c r="F23" s="38" t="s">
        <v>85</v>
      </c>
      <c r="G23" s="38" t="s">
        <v>105</v>
      </c>
      <c r="H23" s="38">
        <v>182</v>
      </c>
      <c r="I23" s="38">
        <v>36</v>
      </c>
      <c r="J23" s="38">
        <v>47</v>
      </c>
      <c r="K23" s="38">
        <v>76</v>
      </c>
      <c r="L23" s="38">
        <v>11</v>
      </c>
      <c r="M23" s="38">
        <v>13</v>
      </c>
      <c r="N23" s="38">
        <v>65</v>
      </c>
      <c r="O23" s="38">
        <v>-1</v>
      </c>
      <c r="P23" s="38">
        <v>32</v>
      </c>
      <c r="Q23" s="38">
        <v>59</v>
      </c>
      <c r="R23" s="38">
        <v>50</v>
      </c>
      <c r="S23" s="38">
        <v>20</v>
      </c>
      <c r="T23" s="38">
        <v>79</v>
      </c>
      <c r="U23" s="38">
        <v>76</v>
      </c>
      <c r="V23" s="38">
        <v>18</v>
      </c>
      <c r="W23" s="38">
        <v>83</v>
      </c>
      <c r="X23" s="38">
        <v>0.16</v>
      </c>
      <c r="Y23" s="38">
        <v>18</v>
      </c>
      <c r="Z23" s="38">
        <v>84</v>
      </c>
      <c r="AA23" s="38">
        <v>0.41</v>
      </c>
      <c r="AB23" s="38">
        <v>8</v>
      </c>
      <c r="AC23" s="38">
        <v>14</v>
      </c>
      <c r="AD23" s="38">
        <v>22</v>
      </c>
      <c r="AE23" s="38">
        <v>14</v>
      </c>
      <c r="AF23" s="38">
        <v>48</v>
      </c>
      <c r="AG23" s="38">
        <v>-5</v>
      </c>
      <c r="AH23" s="38">
        <v>1</v>
      </c>
      <c r="AI23" s="38">
        <v>17</v>
      </c>
      <c r="AJ23" s="38">
        <v>11</v>
      </c>
      <c r="AK23" s="38">
        <v>3</v>
      </c>
      <c r="AL23" s="38">
        <v>45</v>
      </c>
      <c r="AM23" s="38">
        <v>6</v>
      </c>
      <c r="AN23" s="38">
        <v>11</v>
      </c>
      <c r="AO23" s="38">
        <v>79</v>
      </c>
      <c r="AP23" s="38">
        <v>18</v>
      </c>
      <c r="AQ23" s="38">
        <v>10</v>
      </c>
      <c r="AR23" s="38">
        <v>22</v>
      </c>
      <c r="AS23" s="38">
        <v>0.28000000000000003</v>
      </c>
      <c r="AT23" s="38">
        <v>7</v>
      </c>
      <c r="AU23" s="38">
        <v>88</v>
      </c>
      <c r="AV23" s="38">
        <v>0.04</v>
      </c>
      <c r="AW23" s="38">
        <v>14</v>
      </c>
      <c r="AX23" s="38">
        <v>17</v>
      </c>
      <c r="AY23" s="38">
        <v>6</v>
      </c>
      <c r="AZ23" s="38">
        <v>20</v>
      </c>
      <c r="BA23" s="38">
        <v>96</v>
      </c>
      <c r="BB23" s="38">
        <v>-0.12</v>
      </c>
      <c r="BC23" s="38">
        <v>20</v>
      </c>
      <c r="BD23" s="38">
        <v>89</v>
      </c>
      <c r="BE23" s="38">
        <v>0</v>
      </c>
      <c r="BF23" s="38">
        <v>7</v>
      </c>
      <c r="BG23" s="38">
        <v>10</v>
      </c>
      <c r="BH23" s="31">
        <v>85</v>
      </c>
      <c r="BI23" s="31" t="s">
        <v>136</v>
      </c>
      <c r="BJ23" s="31">
        <v>640</v>
      </c>
      <c r="BM23" s="27">
        <f t="shared" si="0"/>
        <v>252</v>
      </c>
      <c r="BN23" s="28">
        <f t="shared" si="1"/>
        <v>1039.984126984127</v>
      </c>
      <c r="BO23" s="29">
        <f t="shared" si="2"/>
        <v>2.5396825396825395</v>
      </c>
      <c r="BP23" s="31">
        <v>3575603</v>
      </c>
      <c r="BQ23" s="33" t="s">
        <v>75</v>
      </c>
      <c r="BR23" s="32" t="s">
        <v>86</v>
      </c>
    </row>
    <row r="24" spans="1:70" s="38" customFormat="1" x14ac:dyDescent="0.35">
      <c r="A24" s="38">
        <v>4074326</v>
      </c>
      <c r="B24" s="38" t="s">
        <v>70</v>
      </c>
      <c r="C24" s="38" t="s">
        <v>71</v>
      </c>
      <c r="D24" s="38" t="s">
        <v>124</v>
      </c>
      <c r="E24" s="38" t="s">
        <v>125</v>
      </c>
      <c r="F24" s="38" t="s">
        <v>85</v>
      </c>
      <c r="G24" s="38" t="s">
        <v>105</v>
      </c>
      <c r="H24" s="38">
        <v>206</v>
      </c>
      <c r="I24" s="38">
        <v>7</v>
      </c>
      <c r="J24" s="38">
        <v>47</v>
      </c>
      <c r="K24" s="38">
        <v>85</v>
      </c>
      <c r="L24" s="38">
        <v>14</v>
      </c>
      <c r="M24" s="38">
        <v>14</v>
      </c>
      <c r="N24" s="38">
        <v>32</v>
      </c>
      <c r="O24" s="38">
        <v>-2</v>
      </c>
      <c r="P24" s="38">
        <v>32</v>
      </c>
      <c r="Q24" s="38">
        <v>37</v>
      </c>
      <c r="R24" s="38">
        <v>50</v>
      </c>
      <c r="S24" s="38">
        <v>20</v>
      </c>
      <c r="T24" s="38">
        <v>79</v>
      </c>
      <c r="U24" s="38">
        <v>77</v>
      </c>
      <c r="V24" s="38">
        <v>19</v>
      </c>
      <c r="W24" s="38">
        <v>82</v>
      </c>
      <c r="X24" s="38">
        <v>0.17</v>
      </c>
      <c r="Y24" s="38">
        <v>19</v>
      </c>
      <c r="Z24" s="38">
        <v>81</v>
      </c>
      <c r="AA24" s="38">
        <v>0.67</v>
      </c>
      <c r="AB24" s="38">
        <v>8</v>
      </c>
      <c r="AC24" s="38">
        <v>26</v>
      </c>
      <c r="AD24" s="38">
        <v>24</v>
      </c>
      <c r="AE24" s="38">
        <v>13</v>
      </c>
      <c r="AF24" s="38">
        <v>29</v>
      </c>
      <c r="AG24" s="38">
        <v>-5</v>
      </c>
      <c r="AH24" s="38">
        <v>1</v>
      </c>
      <c r="AI24" s="38">
        <v>17</v>
      </c>
      <c r="AJ24" s="38">
        <v>11</v>
      </c>
      <c r="AK24" s="38">
        <v>3</v>
      </c>
      <c r="AL24" s="38">
        <v>52</v>
      </c>
      <c r="AM24" s="38">
        <v>9</v>
      </c>
      <c r="AN24" s="38">
        <v>12</v>
      </c>
      <c r="AO24" s="38">
        <v>17</v>
      </c>
      <c r="AP24" s="38">
        <v>20</v>
      </c>
      <c r="AQ24" s="38">
        <v>10</v>
      </c>
      <c r="AR24" s="38">
        <v>5</v>
      </c>
      <c r="AS24" s="38">
        <v>0.28999999999999998</v>
      </c>
      <c r="AT24" s="38">
        <v>7</v>
      </c>
      <c r="AU24" s="38">
        <v>86</v>
      </c>
      <c r="AV24" s="38">
        <v>0.05</v>
      </c>
      <c r="AW24" s="38">
        <v>14</v>
      </c>
      <c r="AX24" s="38">
        <v>18</v>
      </c>
      <c r="AY24" s="38">
        <v>8</v>
      </c>
      <c r="AZ24" s="38">
        <v>20</v>
      </c>
      <c r="BA24" s="38">
        <v>93</v>
      </c>
      <c r="BB24" s="38">
        <v>-0.1</v>
      </c>
      <c r="BC24" s="38">
        <v>20</v>
      </c>
      <c r="BD24" s="38">
        <v>86</v>
      </c>
      <c r="BE24" s="38">
        <v>0.01</v>
      </c>
      <c r="BF24" s="38">
        <v>6</v>
      </c>
      <c r="BG24" s="38">
        <v>11</v>
      </c>
      <c r="BH24" s="31">
        <v>73</v>
      </c>
      <c r="BI24" s="31" t="s">
        <v>136</v>
      </c>
      <c r="BJ24" s="31">
        <v>770</v>
      </c>
      <c r="BM24" s="27">
        <f t="shared" si="0"/>
        <v>252</v>
      </c>
      <c r="BN24" s="28">
        <f t="shared" si="1"/>
        <v>1228.2777777777776</v>
      </c>
      <c r="BO24" s="29">
        <f t="shared" si="2"/>
        <v>3.0555555555555554</v>
      </c>
      <c r="BP24" s="31">
        <v>3575603</v>
      </c>
      <c r="BQ24" s="33" t="s">
        <v>75</v>
      </c>
      <c r="BR24" s="32" t="s">
        <v>86</v>
      </c>
    </row>
    <row r="25" spans="1:70" s="38" customFormat="1" x14ac:dyDescent="0.35">
      <c r="A25" s="38">
        <v>4074360</v>
      </c>
      <c r="B25" s="38" t="s">
        <v>70</v>
      </c>
      <c r="C25" s="38" t="s">
        <v>71</v>
      </c>
      <c r="D25" s="38" t="s">
        <v>126</v>
      </c>
      <c r="E25" s="38" t="s">
        <v>127</v>
      </c>
      <c r="F25" s="38" t="s">
        <v>85</v>
      </c>
      <c r="G25" s="38" t="s">
        <v>128</v>
      </c>
      <c r="H25" s="38">
        <v>206</v>
      </c>
      <c r="I25" s="38">
        <v>7</v>
      </c>
      <c r="J25" s="38">
        <v>45</v>
      </c>
      <c r="K25" s="38">
        <v>97</v>
      </c>
      <c r="L25" s="38">
        <v>16</v>
      </c>
      <c r="M25" s="38">
        <v>14</v>
      </c>
      <c r="N25" s="38">
        <v>12</v>
      </c>
      <c r="O25" s="38">
        <v>-2.8</v>
      </c>
      <c r="P25" s="38">
        <v>32</v>
      </c>
      <c r="Q25" s="38">
        <v>22</v>
      </c>
      <c r="R25" s="38">
        <v>48</v>
      </c>
      <c r="S25" s="38">
        <v>20</v>
      </c>
      <c r="T25" s="38">
        <v>85</v>
      </c>
      <c r="U25" s="38">
        <v>70</v>
      </c>
      <c r="V25" s="38">
        <v>19</v>
      </c>
      <c r="W25" s="38">
        <v>90</v>
      </c>
      <c r="X25" s="38">
        <v>0.14000000000000001</v>
      </c>
      <c r="Y25" s="38">
        <v>19</v>
      </c>
      <c r="Z25" s="38">
        <v>93</v>
      </c>
      <c r="AA25" s="38">
        <v>0.63</v>
      </c>
      <c r="AB25" s="38">
        <v>7</v>
      </c>
      <c r="AC25" s="38">
        <v>24</v>
      </c>
      <c r="AD25" s="38">
        <v>23</v>
      </c>
      <c r="AE25" s="38">
        <v>12</v>
      </c>
      <c r="AF25" s="38">
        <v>38</v>
      </c>
      <c r="AG25" s="38">
        <v>-1</v>
      </c>
      <c r="AH25" s="38">
        <v>0</v>
      </c>
      <c r="AI25" s="38">
        <v>42</v>
      </c>
      <c r="AJ25" s="38">
        <v>10</v>
      </c>
      <c r="AK25" s="38">
        <v>2</v>
      </c>
      <c r="AL25" s="38">
        <v>67</v>
      </c>
      <c r="AM25" s="38">
        <v>10</v>
      </c>
      <c r="AN25" s="38">
        <v>9</v>
      </c>
      <c r="AO25" s="38">
        <v>6</v>
      </c>
      <c r="AP25" s="38">
        <v>20</v>
      </c>
      <c r="AQ25" s="38">
        <v>8</v>
      </c>
      <c r="AR25" s="38">
        <v>4</v>
      </c>
      <c r="AS25" s="38">
        <v>0.25</v>
      </c>
      <c r="AT25" s="38">
        <v>6</v>
      </c>
      <c r="AU25" s="38">
        <v>93</v>
      </c>
      <c r="AV25" s="38">
        <v>0.06</v>
      </c>
      <c r="AW25" s="38">
        <v>13</v>
      </c>
      <c r="AX25" s="38">
        <v>25</v>
      </c>
      <c r="AY25" s="38">
        <v>7</v>
      </c>
      <c r="AZ25" s="38">
        <v>22</v>
      </c>
      <c r="BA25" s="38">
        <v>95</v>
      </c>
      <c r="BB25" s="38">
        <v>-0.09</v>
      </c>
      <c r="BC25" s="38">
        <v>19</v>
      </c>
      <c r="BD25" s="38">
        <v>84</v>
      </c>
      <c r="BE25" s="38">
        <v>0.02</v>
      </c>
      <c r="BF25" s="38">
        <v>6</v>
      </c>
      <c r="BG25" s="38">
        <v>22</v>
      </c>
      <c r="BH25" s="31">
        <v>68</v>
      </c>
      <c r="BI25" s="31" t="s">
        <v>136</v>
      </c>
      <c r="BJ25" s="31">
        <v>610</v>
      </c>
      <c r="BM25" s="27">
        <f t="shared" si="0"/>
        <v>225</v>
      </c>
      <c r="BN25" s="28">
        <f t="shared" si="1"/>
        <v>1129.5555555555557</v>
      </c>
      <c r="BO25" s="29">
        <f t="shared" si="2"/>
        <v>2.7111111111111112</v>
      </c>
      <c r="BP25" s="31">
        <v>1596952</v>
      </c>
      <c r="BQ25" s="33" t="s">
        <v>75</v>
      </c>
      <c r="BR25" s="32" t="s">
        <v>86</v>
      </c>
    </row>
    <row r="26" spans="1:70" s="38" customFormat="1" x14ac:dyDescent="0.35">
      <c r="A26" s="38">
        <v>4074364</v>
      </c>
      <c r="B26" s="38" t="s">
        <v>70</v>
      </c>
      <c r="C26" s="38" t="s">
        <v>71</v>
      </c>
      <c r="D26" s="38" t="s">
        <v>129</v>
      </c>
      <c r="E26" s="38" t="s">
        <v>130</v>
      </c>
      <c r="F26" s="38" t="s">
        <v>85</v>
      </c>
      <c r="G26" s="38" t="s">
        <v>128</v>
      </c>
      <c r="H26" s="38">
        <v>197</v>
      </c>
      <c r="I26" s="38">
        <v>14</v>
      </c>
      <c r="J26" s="38">
        <v>45</v>
      </c>
      <c r="K26" s="38">
        <v>98</v>
      </c>
      <c r="L26" s="38">
        <v>15</v>
      </c>
      <c r="M26" s="38">
        <v>14</v>
      </c>
      <c r="N26" s="38">
        <v>21</v>
      </c>
      <c r="O26" s="38">
        <v>-2.6</v>
      </c>
      <c r="P26" s="38">
        <v>34</v>
      </c>
      <c r="Q26" s="38">
        <v>25</v>
      </c>
      <c r="R26" s="38">
        <v>47</v>
      </c>
      <c r="S26" s="38">
        <v>23</v>
      </c>
      <c r="T26" s="38">
        <v>87</v>
      </c>
      <c r="U26" s="38">
        <v>67</v>
      </c>
      <c r="V26" s="38">
        <v>21</v>
      </c>
      <c r="W26" s="38">
        <v>93</v>
      </c>
      <c r="X26" s="38">
        <v>0.13</v>
      </c>
      <c r="Y26" s="38">
        <v>21</v>
      </c>
      <c r="Z26" s="38">
        <v>96</v>
      </c>
      <c r="AA26" s="38">
        <v>0.48</v>
      </c>
      <c r="AB26" s="38">
        <v>7</v>
      </c>
      <c r="AC26" s="38">
        <v>16</v>
      </c>
      <c r="AD26" s="38">
        <v>22</v>
      </c>
      <c r="AE26" s="38">
        <v>16</v>
      </c>
      <c r="AF26" s="38">
        <v>53</v>
      </c>
      <c r="AG26" s="38">
        <v>-3</v>
      </c>
      <c r="AH26" s="38">
        <v>0</v>
      </c>
      <c r="AI26" s="38">
        <v>29</v>
      </c>
      <c r="AJ26" s="38">
        <v>8</v>
      </c>
      <c r="AK26" s="38">
        <v>0</v>
      </c>
      <c r="AL26" s="38">
        <v>96</v>
      </c>
      <c r="AM26" s="38">
        <v>8</v>
      </c>
      <c r="AN26" s="38">
        <v>12</v>
      </c>
      <c r="AO26" s="38">
        <v>24</v>
      </c>
      <c r="AP26" s="38">
        <v>20</v>
      </c>
      <c r="AQ26" s="38">
        <v>8</v>
      </c>
      <c r="AR26" s="38">
        <v>4</v>
      </c>
      <c r="AS26" s="38">
        <v>0.16</v>
      </c>
      <c r="AT26" s="38">
        <v>3</v>
      </c>
      <c r="AU26" s="38">
        <v>98</v>
      </c>
      <c r="AV26" s="38">
        <v>0.04</v>
      </c>
      <c r="AW26" s="38">
        <v>12</v>
      </c>
      <c r="AX26" s="38">
        <v>15</v>
      </c>
      <c r="AY26" s="38">
        <v>9</v>
      </c>
      <c r="AZ26" s="38">
        <v>20</v>
      </c>
      <c r="BA26" s="38">
        <v>92</v>
      </c>
      <c r="BB26" s="38">
        <v>-0.1</v>
      </c>
      <c r="BC26" s="38">
        <v>19</v>
      </c>
      <c r="BD26" s="38">
        <v>86</v>
      </c>
      <c r="BE26" s="38">
        <v>0</v>
      </c>
      <c r="BF26" s="38">
        <v>2</v>
      </c>
      <c r="BG26" s="38">
        <v>9</v>
      </c>
      <c r="BH26" s="31">
        <v>68</v>
      </c>
      <c r="BI26" s="31" t="s">
        <v>136</v>
      </c>
      <c r="BJ26" s="31">
        <v>540</v>
      </c>
      <c r="BM26" s="27">
        <f t="shared" si="0"/>
        <v>225</v>
      </c>
      <c r="BN26" s="28">
        <f t="shared" si="1"/>
        <v>1016</v>
      </c>
      <c r="BO26" s="29">
        <f t="shared" si="2"/>
        <v>2.4</v>
      </c>
      <c r="BP26" s="31">
        <v>1476882</v>
      </c>
      <c r="BQ26" s="33" t="s">
        <v>75</v>
      </c>
      <c r="BR26" s="32" t="s">
        <v>86</v>
      </c>
    </row>
    <row r="27" spans="1:70" s="38" customFormat="1" x14ac:dyDescent="0.35">
      <c r="A27" s="38">
        <v>4074362</v>
      </c>
      <c r="B27" s="38" t="s">
        <v>70</v>
      </c>
      <c r="C27" s="38" t="s">
        <v>71</v>
      </c>
      <c r="D27" s="38" t="s">
        <v>131</v>
      </c>
      <c r="E27" s="38" t="s">
        <v>132</v>
      </c>
      <c r="F27" s="38" t="s">
        <v>85</v>
      </c>
      <c r="G27" s="38" t="s">
        <v>128</v>
      </c>
      <c r="H27" s="38">
        <v>194</v>
      </c>
      <c r="I27" s="38">
        <v>17</v>
      </c>
      <c r="J27" s="38">
        <v>47</v>
      </c>
      <c r="K27" s="38">
        <v>86</v>
      </c>
      <c r="L27" s="38">
        <v>15</v>
      </c>
      <c r="M27" s="38">
        <v>17</v>
      </c>
      <c r="N27" s="38">
        <v>20</v>
      </c>
      <c r="O27" s="38">
        <v>-0.3</v>
      </c>
      <c r="P27" s="38">
        <v>33</v>
      </c>
      <c r="Q27" s="38">
        <v>74</v>
      </c>
      <c r="R27" s="38">
        <v>47</v>
      </c>
      <c r="S27" s="38">
        <v>21</v>
      </c>
      <c r="T27" s="38">
        <v>88</v>
      </c>
      <c r="U27" s="38">
        <v>70</v>
      </c>
      <c r="V27" s="38">
        <v>21</v>
      </c>
      <c r="W27" s="38">
        <v>90</v>
      </c>
      <c r="X27" s="38">
        <v>0.15</v>
      </c>
      <c r="Y27" s="38">
        <v>21</v>
      </c>
      <c r="Z27" s="38">
        <v>91</v>
      </c>
      <c r="AA27" s="38">
        <v>0.14000000000000001</v>
      </c>
      <c r="AB27" s="38">
        <v>6</v>
      </c>
      <c r="AC27" s="38">
        <v>5</v>
      </c>
      <c r="AD27" s="38">
        <v>24</v>
      </c>
      <c r="AE27" s="38">
        <v>16</v>
      </c>
      <c r="AF27" s="38">
        <v>26</v>
      </c>
      <c r="AG27" s="38">
        <v>-2</v>
      </c>
      <c r="AH27" s="38">
        <v>0</v>
      </c>
      <c r="AI27" s="38">
        <v>35</v>
      </c>
      <c r="AJ27" s="38">
        <v>10</v>
      </c>
      <c r="AK27" s="38">
        <v>0</v>
      </c>
      <c r="AL27" s="38">
        <v>66</v>
      </c>
      <c r="AM27" s="38">
        <v>8</v>
      </c>
      <c r="AN27" s="38">
        <v>10</v>
      </c>
      <c r="AO27" s="38">
        <v>32</v>
      </c>
      <c r="AP27" s="38">
        <v>19</v>
      </c>
      <c r="AQ27" s="38">
        <v>8</v>
      </c>
      <c r="AR27" s="38">
        <v>13</v>
      </c>
      <c r="AS27" s="38">
        <v>0.19</v>
      </c>
      <c r="AT27" s="38">
        <v>8</v>
      </c>
      <c r="AU27" s="38">
        <v>98</v>
      </c>
      <c r="AV27" s="38">
        <v>0.03</v>
      </c>
      <c r="AW27" s="38">
        <v>14</v>
      </c>
      <c r="AX27" s="38">
        <v>13</v>
      </c>
      <c r="AY27" s="38">
        <v>-3</v>
      </c>
      <c r="AZ27" s="38">
        <v>21</v>
      </c>
      <c r="BA27" s="38">
        <v>99</v>
      </c>
      <c r="BB27" s="38">
        <v>-0.1</v>
      </c>
      <c r="BC27" s="38">
        <v>20</v>
      </c>
      <c r="BD27" s="38">
        <v>86</v>
      </c>
      <c r="BE27" s="38">
        <v>0.02</v>
      </c>
      <c r="BF27" s="38">
        <v>7</v>
      </c>
      <c r="BG27" s="38">
        <v>21</v>
      </c>
      <c r="BH27" s="31">
        <v>90</v>
      </c>
      <c r="BI27" s="31" t="s">
        <v>136</v>
      </c>
      <c r="BJ27" s="31">
        <v>710</v>
      </c>
      <c r="BM27" s="27">
        <f t="shared" si="0"/>
        <v>225</v>
      </c>
      <c r="BN27" s="28">
        <f t="shared" si="1"/>
        <v>1291.7777777777778</v>
      </c>
      <c r="BO27" s="29">
        <f t="shared" si="2"/>
        <v>3.1555555555555554</v>
      </c>
      <c r="BP27" s="31">
        <v>1675088</v>
      </c>
      <c r="BQ27" s="33" t="s">
        <v>73</v>
      </c>
      <c r="BR27" s="32" t="s">
        <v>86</v>
      </c>
    </row>
    <row r="28" spans="1:70" s="38" customFormat="1" x14ac:dyDescent="0.35">
      <c r="A28" s="38">
        <v>4074366</v>
      </c>
      <c r="B28" s="38" t="s">
        <v>70</v>
      </c>
      <c r="C28" s="38" t="s">
        <v>71</v>
      </c>
      <c r="D28" s="38" t="s">
        <v>133</v>
      </c>
      <c r="E28" s="38" t="s">
        <v>134</v>
      </c>
      <c r="F28" s="38" t="s">
        <v>85</v>
      </c>
      <c r="G28" s="38" t="s">
        <v>135</v>
      </c>
      <c r="H28" s="38">
        <v>192</v>
      </c>
      <c r="I28" s="38">
        <v>21</v>
      </c>
      <c r="J28" s="38">
        <v>46</v>
      </c>
      <c r="K28" s="38">
        <v>91</v>
      </c>
      <c r="L28" s="38">
        <v>16</v>
      </c>
      <c r="M28" s="38">
        <v>17</v>
      </c>
      <c r="N28" s="38">
        <v>7</v>
      </c>
      <c r="O28" s="38">
        <v>-3.9</v>
      </c>
      <c r="P28" s="38">
        <v>33</v>
      </c>
      <c r="Q28" s="38">
        <v>9</v>
      </c>
      <c r="R28" s="38">
        <v>42</v>
      </c>
      <c r="S28" s="38">
        <v>21</v>
      </c>
      <c r="T28" s="38">
        <v>95</v>
      </c>
      <c r="U28" s="38">
        <v>61</v>
      </c>
      <c r="V28" s="38">
        <v>21</v>
      </c>
      <c r="W28" s="38">
        <v>97</v>
      </c>
      <c r="X28" s="38">
        <v>0.12</v>
      </c>
      <c r="Y28" s="38">
        <v>21</v>
      </c>
      <c r="Z28" s="38">
        <v>97</v>
      </c>
      <c r="AA28" s="38">
        <v>0.1</v>
      </c>
      <c r="AB28" s="38">
        <v>6</v>
      </c>
      <c r="AC28" s="38">
        <v>5</v>
      </c>
      <c r="AD28" s="38">
        <v>26</v>
      </c>
      <c r="AE28" s="38">
        <v>17</v>
      </c>
      <c r="AF28" s="38">
        <v>13</v>
      </c>
      <c r="AG28" s="38">
        <v>0</v>
      </c>
      <c r="AH28" s="38">
        <v>0</v>
      </c>
      <c r="AI28" s="38">
        <v>47</v>
      </c>
      <c r="AJ28" s="38">
        <v>10</v>
      </c>
      <c r="AK28" s="38">
        <v>0</v>
      </c>
      <c r="AL28" s="38">
        <v>79</v>
      </c>
      <c r="AM28" s="38">
        <v>8</v>
      </c>
      <c r="AN28" s="38">
        <v>10</v>
      </c>
      <c r="AO28" s="38">
        <v>20</v>
      </c>
      <c r="AP28" s="38">
        <v>19</v>
      </c>
      <c r="AQ28" s="38">
        <v>7</v>
      </c>
      <c r="AR28" s="38">
        <v>16</v>
      </c>
      <c r="AS28" s="38">
        <v>0.28000000000000003</v>
      </c>
      <c r="AT28" s="38">
        <v>8</v>
      </c>
      <c r="AU28" s="38">
        <v>88</v>
      </c>
      <c r="AV28" s="38">
        <v>0.01</v>
      </c>
      <c r="AW28" s="38">
        <v>15</v>
      </c>
      <c r="AX28" s="38">
        <v>11</v>
      </c>
      <c r="AY28" s="38">
        <v>8</v>
      </c>
      <c r="AZ28" s="38">
        <v>23</v>
      </c>
      <c r="BA28" s="38">
        <v>94</v>
      </c>
      <c r="BB28" s="38">
        <v>0.06</v>
      </c>
      <c r="BC28" s="38">
        <v>20</v>
      </c>
      <c r="BD28" s="38">
        <v>49</v>
      </c>
      <c r="BE28" s="38">
        <v>0.01</v>
      </c>
      <c r="BF28" s="38">
        <v>8</v>
      </c>
      <c r="BG28" s="38">
        <v>19</v>
      </c>
      <c r="BH28" s="31">
        <v>70</v>
      </c>
      <c r="BI28" s="31" t="s">
        <v>136</v>
      </c>
      <c r="BJ28" s="31">
        <v>570</v>
      </c>
      <c r="BM28" s="27">
        <f t="shared" si="0"/>
        <v>219</v>
      </c>
      <c r="BN28" s="28">
        <f t="shared" si="1"/>
        <v>1096</v>
      </c>
      <c r="BO28" s="29">
        <f t="shared" si="2"/>
        <v>2.6027397260273974</v>
      </c>
      <c r="BP28" s="31">
        <v>3557816</v>
      </c>
      <c r="BQ28" s="33" t="s">
        <v>75</v>
      </c>
      <c r="BR28" s="32" t="s">
        <v>86</v>
      </c>
    </row>
    <row r="29" spans="1:70" s="26" customFormat="1" ht="15" thickBot="1" x14ac:dyDescent="0.4">
      <c r="A29" s="26">
        <v>4197984</v>
      </c>
      <c r="B29" s="26" t="s">
        <v>70</v>
      </c>
      <c r="C29" s="26" t="s">
        <v>71</v>
      </c>
      <c r="D29" s="26" t="s">
        <v>140</v>
      </c>
      <c r="E29" s="26" t="s">
        <v>141</v>
      </c>
      <c r="F29" s="26" t="s">
        <v>85</v>
      </c>
      <c r="G29" s="26" t="s">
        <v>142</v>
      </c>
      <c r="H29" s="26">
        <v>196</v>
      </c>
      <c r="I29" s="26">
        <v>15</v>
      </c>
      <c r="J29" s="26">
        <v>45</v>
      </c>
      <c r="K29" s="26">
        <v>98</v>
      </c>
      <c r="L29" s="26">
        <v>13</v>
      </c>
      <c r="M29" s="26">
        <v>10</v>
      </c>
      <c r="N29" s="26">
        <v>41</v>
      </c>
      <c r="O29" s="26">
        <v>-1.6</v>
      </c>
      <c r="P29" s="26">
        <v>35</v>
      </c>
      <c r="Q29" s="26">
        <v>45</v>
      </c>
      <c r="R29" s="26">
        <v>49</v>
      </c>
      <c r="S29" s="26">
        <v>30</v>
      </c>
      <c r="T29" s="26">
        <v>83</v>
      </c>
      <c r="U29" s="26">
        <v>70</v>
      </c>
      <c r="V29" s="26">
        <v>16</v>
      </c>
      <c r="W29" s="26">
        <v>90</v>
      </c>
      <c r="X29" s="26">
        <v>0.13</v>
      </c>
      <c r="Y29" s="26">
        <v>16</v>
      </c>
      <c r="Z29" s="26">
        <v>94</v>
      </c>
      <c r="AA29" s="26">
        <v>0.5</v>
      </c>
      <c r="AB29" s="26">
        <v>6</v>
      </c>
      <c r="AC29" s="26">
        <v>17</v>
      </c>
      <c r="AD29" s="26">
        <v>20</v>
      </c>
      <c r="AE29" s="26">
        <v>13</v>
      </c>
      <c r="AF29" s="26">
        <v>72</v>
      </c>
      <c r="AG29" s="26">
        <v>-2</v>
      </c>
      <c r="AH29" s="26">
        <v>0</v>
      </c>
      <c r="AI29" s="26">
        <v>31</v>
      </c>
      <c r="AJ29" s="26">
        <v>8</v>
      </c>
      <c r="AK29" s="26">
        <v>0</v>
      </c>
      <c r="AL29" s="26">
        <v>95</v>
      </c>
      <c r="AM29" s="26">
        <v>7</v>
      </c>
      <c r="AN29" s="26">
        <v>9</v>
      </c>
      <c r="AO29" s="26">
        <v>54</v>
      </c>
      <c r="AP29" s="26">
        <v>21</v>
      </c>
      <c r="AQ29" s="26">
        <v>6</v>
      </c>
      <c r="AR29" s="26">
        <v>3</v>
      </c>
      <c r="AS29" s="26">
        <v>0.16</v>
      </c>
      <c r="AT29" s="26">
        <v>3</v>
      </c>
      <c r="AU29" s="26">
        <v>98</v>
      </c>
      <c r="AV29" s="26">
        <v>0.04</v>
      </c>
      <c r="AW29" s="26">
        <v>8</v>
      </c>
      <c r="AX29" s="26">
        <v>15</v>
      </c>
      <c r="AY29" s="26">
        <v>9</v>
      </c>
      <c r="AZ29" s="26">
        <v>12</v>
      </c>
      <c r="BA29" s="26">
        <v>92</v>
      </c>
      <c r="BB29" s="26">
        <v>-0.1</v>
      </c>
      <c r="BC29" s="26">
        <v>12</v>
      </c>
      <c r="BD29" s="26">
        <v>86</v>
      </c>
      <c r="BE29" s="26">
        <v>0</v>
      </c>
      <c r="BF29" s="26">
        <v>2</v>
      </c>
      <c r="BG29" s="26">
        <v>9</v>
      </c>
      <c r="BH29" s="26">
        <v>68</v>
      </c>
      <c r="BI29" s="31" t="s">
        <v>136</v>
      </c>
      <c r="BJ29" s="26">
        <v>620</v>
      </c>
      <c r="BM29" s="27">
        <f t="shared" si="0"/>
        <v>209</v>
      </c>
      <c r="BN29" s="28">
        <f t="shared" si="1"/>
        <v>1238.7751196172248</v>
      </c>
      <c r="BO29" s="29">
        <f t="shared" si="2"/>
        <v>2.9665071770334928</v>
      </c>
      <c r="BP29" s="31">
        <v>1476882</v>
      </c>
      <c r="BQ29" s="33" t="s">
        <v>75</v>
      </c>
      <c r="BR29" s="32" t="s">
        <v>86</v>
      </c>
    </row>
    <row r="30" spans="1:70" s="24" customFormat="1" ht="15" thickBot="1" x14ac:dyDescent="0.4">
      <c r="A30" s="21"/>
      <c r="B30" s="10"/>
      <c r="C30" s="10"/>
      <c r="D30" s="10" t="s">
        <v>84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22"/>
      <c r="BR30" s="32" t="s">
        <v>86</v>
      </c>
    </row>
    <row r="31" spans="1:70" s="24" customFormat="1" x14ac:dyDescent="0.35">
      <c r="A31" s="39"/>
      <c r="B31" s="39"/>
      <c r="C31" s="39"/>
      <c r="D31" s="39" t="s">
        <v>138</v>
      </c>
      <c r="E31" s="39"/>
      <c r="F31" s="39"/>
      <c r="G31" s="40">
        <v>43548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>
        <v>88</v>
      </c>
      <c r="BI31" s="31" t="s">
        <v>136</v>
      </c>
      <c r="BJ31" s="39">
        <v>680</v>
      </c>
      <c r="BK31" s="39"/>
      <c r="BL31" s="39"/>
      <c r="BM31" s="39">
        <f t="shared" ref="BM31" si="3">BI31-G31</f>
        <v>244</v>
      </c>
      <c r="BN31" s="41">
        <f t="shared" ref="BN31" si="4">(BO31*365)+(365-BM31)</f>
        <v>1138.2131147540983</v>
      </c>
      <c r="BO31" s="42">
        <f t="shared" ref="BO31" si="5">BJ31/BM31</f>
        <v>2.7868852459016393</v>
      </c>
      <c r="BP31" s="39"/>
      <c r="BQ31" s="39"/>
      <c r="BR31" s="32"/>
    </row>
    <row r="32" spans="1:70" s="24" customFormat="1" x14ac:dyDescent="0.35">
      <c r="A32" s="39"/>
      <c r="B32" s="39"/>
      <c r="C32" s="39"/>
      <c r="D32" s="39"/>
      <c r="E32" s="39"/>
      <c r="F32" s="39"/>
      <c r="G32" s="43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1"/>
      <c r="BO32" s="42"/>
      <c r="BP32" s="39"/>
      <c r="BQ32" s="39"/>
      <c r="BR32" s="32"/>
    </row>
    <row r="33" spans="1:70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7"/>
      <c r="BJ33" s="17"/>
      <c r="BK33" s="16"/>
      <c r="BL33" s="16"/>
      <c r="BM33" s="16"/>
      <c r="BN33" s="18"/>
      <c r="BO33" s="19"/>
      <c r="BP33" s="17"/>
      <c r="BQ33" s="17"/>
      <c r="BR33" s="32"/>
    </row>
    <row r="34" spans="1:70" x14ac:dyDescent="0.35">
      <c r="A34" s="16"/>
      <c r="B34" s="16"/>
      <c r="C34" s="16"/>
      <c r="D34" s="16"/>
      <c r="E34" s="16"/>
      <c r="F34" s="16"/>
      <c r="G34" s="2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7"/>
      <c r="BJ34" s="16"/>
      <c r="BK34" s="16"/>
      <c r="BL34" s="16"/>
      <c r="BM34" s="16"/>
      <c r="BN34" s="18"/>
      <c r="BO34" s="19"/>
      <c r="BP34" s="16"/>
      <c r="BQ34" s="16"/>
      <c r="BR34" s="32"/>
    </row>
    <row r="35" spans="1:70" x14ac:dyDescent="0.35">
      <c r="A35" s="16"/>
      <c r="B35" s="16"/>
      <c r="C35" s="16"/>
      <c r="D35" s="16"/>
      <c r="E35" s="16"/>
      <c r="F35" s="16"/>
      <c r="G35" s="2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7"/>
      <c r="BJ35" s="16"/>
      <c r="BK35" s="16"/>
      <c r="BL35" s="16"/>
      <c r="BM35" s="16"/>
      <c r="BN35" s="18"/>
      <c r="BO35" s="19"/>
      <c r="BP35" s="16"/>
      <c r="BQ35" s="16"/>
      <c r="BR35" s="32"/>
    </row>
    <row r="36" spans="1:70" x14ac:dyDescent="0.35">
      <c r="A36" s="16"/>
      <c r="B36" s="16"/>
      <c r="C36" s="16"/>
      <c r="D36" s="16"/>
      <c r="E36" s="16"/>
      <c r="F36" s="16"/>
      <c r="G36" s="2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J36" s="16"/>
      <c r="BK36" s="16"/>
      <c r="BL36" s="16"/>
      <c r="BM36" s="16"/>
      <c r="BN36" s="18"/>
      <c r="BO36" s="19"/>
      <c r="BP36" s="16"/>
      <c r="BQ36" s="16"/>
      <c r="BR36" s="32"/>
    </row>
  </sheetData>
  <printOptions horizontalCentered="1"/>
  <pageMargins left="0" right="0.25" top="0" bottom="0" header="0" footer="0"/>
  <pageSetup scale="56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2020-03-02T23:38:11Z</cp:lastPrinted>
  <dcterms:created xsi:type="dcterms:W3CDTF">2019-06-10T22:41:00Z</dcterms:created>
  <dcterms:modified xsi:type="dcterms:W3CDTF">2020-03-02T23:46:44Z</dcterms:modified>
</cp:coreProperties>
</file>