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Ranch\Ranch Documents\"/>
    </mc:Choice>
  </mc:AlternateContent>
  <xr:revisionPtr revIDLastSave="0" documentId="13_ncr:1_{673C9A96-A52A-4334-AFD2-1DF262A759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37" i="1" l="1"/>
  <c r="BR37" i="1" s="1"/>
  <c r="BQ37" i="1" s="1"/>
  <c r="BP38" i="1"/>
  <c r="BR38" i="1" s="1"/>
  <c r="BQ38" i="1" s="1"/>
  <c r="BP36" i="1"/>
  <c r="BR36" i="1" s="1"/>
  <c r="BQ36" i="1" s="1"/>
  <c r="BQ4" i="1"/>
  <c r="BQ9" i="1"/>
  <c r="BQ10" i="1"/>
  <c r="BQ11" i="1"/>
  <c r="BQ12" i="1"/>
  <c r="BQ17" i="1"/>
  <c r="BQ18" i="1"/>
  <c r="BQ19" i="1"/>
  <c r="BQ20" i="1"/>
  <c r="BQ25" i="1"/>
  <c r="BQ26" i="1"/>
  <c r="BQ27" i="1"/>
  <c r="BQ28" i="1"/>
  <c r="BQ33" i="1"/>
  <c r="BQ34" i="1"/>
  <c r="BR4" i="1"/>
  <c r="BR5" i="1"/>
  <c r="BQ5" i="1" s="1"/>
  <c r="BR7" i="1"/>
  <c r="BQ7" i="1" s="1"/>
  <c r="BR9" i="1"/>
  <c r="BR10" i="1"/>
  <c r="BR11" i="1"/>
  <c r="BR12" i="1"/>
  <c r="BR13" i="1"/>
  <c r="BQ13" i="1" s="1"/>
  <c r="BR15" i="1"/>
  <c r="BQ15" i="1" s="1"/>
  <c r="BR17" i="1"/>
  <c r="BR18" i="1"/>
  <c r="BR19" i="1"/>
  <c r="BR20" i="1"/>
  <c r="BR21" i="1"/>
  <c r="BQ21" i="1" s="1"/>
  <c r="BR23" i="1"/>
  <c r="BQ23" i="1" s="1"/>
  <c r="BR25" i="1"/>
  <c r="BR26" i="1"/>
  <c r="BR27" i="1"/>
  <c r="BR28" i="1"/>
  <c r="BR29" i="1"/>
  <c r="BQ29" i="1" s="1"/>
  <c r="BR31" i="1"/>
  <c r="BQ31" i="1" s="1"/>
  <c r="BR33" i="1"/>
  <c r="BR34" i="1"/>
  <c r="BP4" i="1"/>
  <c r="BP5" i="1"/>
  <c r="BP6" i="1"/>
  <c r="BR6" i="1" s="1"/>
  <c r="BQ6" i="1" s="1"/>
  <c r="BP7" i="1"/>
  <c r="BP8" i="1"/>
  <c r="BR8" i="1" s="1"/>
  <c r="BQ8" i="1" s="1"/>
  <c r="BP9" i="1"/>
  <c r="BP10" i="1"/>
  <c r="BP11" i="1"/>
  <c r="BP12" i="1"/>
  <c r="BP13" i="1"/>
  <c r="BP14" i="1"/>
  <c r="BR14" i="1" s="1"/>
  <c r="BQ14" i="1" s="1"/>
  <c r="BP15" i="1"/>
  <c r="BP16" i="1"/>
  <c r="BR16" i="1" s="1"/>
  <c r="BQ16" i="1" s="1"/>
  <c r="BP17" i="1"/>
  <c r="BP18" i="1"/>
  <c r="BP19" i="1"/>
  <c r="BP20" i="1"/>
  <c r="BP21" i="1"/>
  <c r="BP22" i="1"/>
  <c r="BR22" i="1" s="1"/>
  <c r="BQ22" i="1" s="1"/>
  <c r="BP23" i="1"/>
  <c r="BP24" i="1"/>
  <c r="BR24" i="1" s="1"/>
  <c r="BQ24" i="1" s="1"/>
  <c r="BP25" i="1"/>
  <c r="BP26" i="1"/>
  <c r="BP27" i="1"/>
  <c r="BP28" i="1"/>
  <c r="BP29" i="1"/>
  <c r="BP30" i="1"/>
  <c r="BR30" i="1" s="1"/>
  <c r="BQ30" i="1" s="1"/>
  <c r="BP31" i="1"/>
  <c r="BP32" i="1"/>
  <c r="BR32" i="1" s="1"/>
  <c r="BQ32" i="1" s="1"/>
  <c r="BP33" i="1"/>
  <c r="BP34" i="1"/>
  <c r="BP3" i="1"/>
  <c r="BR3" i="1" s="1"/>
  <c r="BQ3" i="1" s="1"/>
</calcChain>
</file>

<file path=xl/sharedStrings.xml><?xml version="1.0" encoding="utf-8"?>
<sst xmlns="http://schemas.openxmlformats.org/spreadsheetml/2006/main" count="367" uniqueCount="181">
  <si>
    <t>Reg #</t>
  </si>
  <si>
    <t>Reg Type</t>
  </si>
  <si>
    <t>Prefix</t>
  </si>
  <si>
    <t>Animal ID</t>
  </si>
  <si>
    <t>Name</t>
  </si>
  <si>
    <t>Sex</t>
  </si>
  <si>
    <t>Birth Date</t>
  </si>
  <si>
    <t>HerdBuilder</t>
  </si>
  <si>
    <t>HerdBuilder %</t>
  </si>
  <si>
    <t>GridMaster</t>
  </si>
  <si>
    <t>GridMaster %</t>
  </si>
  <si>
    <t>CED</t>
  </si>
  <si>
    <t>CED Acc</t>
  </si>
  <si>
    <t>CED %</t>
  </si>
  <si>
    <t>BW</t>
  </si>
  <si>
    <t>BW Acc</t>
  </si>
  <si>
    <t>BW %</t>
  </si>
  <si>
    <t>WW</t>
  </si>
  <si>
    <t>WW Acc</t>
  </si>
  <si>
    <t>WW %</t>
  </si>
  <si>
    <t>YW</t>
  </si>
  <si>
    <t>YW Acc</t>
  </si>
  <si>
    <t>YW %</t>
  </si>
  <si>
    <t>ADG</t>
  </si>
  <si>
    <t>ADG Acc</t>
  </si>
  <si>
    <t>ADG %</t>
  </si>
  <si>
    <t>DMI</t>
  </si>
  <si>
    <t>DMI Acc</t>
  </si>
  <si>
    <t>DMI %</t>
  </si>
  <si>
    <t>Milk</t>
  </si>
  <si>
    <t>Milk Acc</t>
  </si>
  <si>
    <t>Milk %</t>
  </si>
  <si>
    <t>ME</t>
  </si>
  <si>
    <t>ME Acc</t>
  </si>
  <si>
    <t>ME %</t>
  </si>
  <si>
    <t>HPG</t>
  </si>
  <si>
    <t>HPG Acc</t>
  </si>
  <si>
    <t>HPG %</t>
  </si>
  <si>
    <t>CEM</t>
  </si>
  <si>
    <t>CEM Acc</t>
  </si>
  <si>
    <t>CEM %</t>
  </si>
  <si>
    <t>Stay</t>
  </si>
  <si>
    <t>Stay Acc</t>
  </si>
  <si>
    <t>Stay %</t>
  </si>
  <si>
    <t>Marb</t>
  </si>
  <si>
    <t>Marb Acc</t>
  </si>
  <si>
    <t>Marb %</t>
  </si>
  <si>
    <t>YG</t>
  </si>
  <si>
    <t>YG Acc</t>
  </si>
  <si>
    <t>YG %</t>
  </si>
  <si>
    <t>CW</t>
  </si>
  <si>
    <t>CW Acc</t>
  </si>
  <si>
    <t>CW %</t>
  </si>
  <si>
    <t>RE</t>
  </si>
  <si>
    <t>RE Acc</t>
  </si>
  <si>
    <t>RE %</t>
  </si>
  <si>
    <t>BF</t>
  </si>
  <si>
    <t>BF Acc</t>
  </si>
  <si>
    <t>BF %</t>
  </si>
  <si>
    <t>Act BW</t>
  </si>
  <si>
    <t>W date</t>
  </si>
  <si>
    <t>Act WW</t>
  </si>
  <si>
    <t>Y lb date</t>
  </si>
  <si>
    <t>ActYW</t>
  </si>
  <si>
    <t>WDays old</t>
  </si>
  <si>
    <t>Adj YW</t>
  </si>
  <si>
    <t>Sire Reg #</t>
  </si>
  <si>
    <t>RA%</t>
  </si>
  <si>
    <t>HHOLL</t>
  </si>
  <si>
    <t>Yearling Bulls</t>
  </si>
  <si>
    <t>B</t>
  </si>
  <si>
    <t>ProS</t>
  </si>
  <si>
    <t>c</t>
  </si>
  <si>
    <t>b</t>
  </si>
  <si>
    <t>a</t>
  </si>
  <si>
    <t>Act ADG</t>
  </si>
  <si>
    <t>C</t>
  </si>
  <si>
    <t>L01</t>
  </si>
  <si>
    <t>HHOLL L01</t>
  </si>
  <si>
    <t>02-03-2023</t>
  </si>
  <si>
    <t>11-24-2023</t>
  </si>
  <si>
    <t>Z124G</t>
  </si>
  <si>
    <t>L02</t>
  </si>
  <si>
    <t>HHOLL L02</t>
  </si>
  <si>
    <t>02-05-2023</t>
  </si>
  <si>
    <t>L03</t>
  </si>
  <si>
    <t>HHOLL L03</t>
  </si>
  <si>
    <t>02-07-2023</t>
  </si>
  <si>
    <t>L04</t>
  </si>
  <si>
    <t>HHOLL L04</t>
  </si>
  <si>
    <t>L08</t>
  </si>
  <si>
    <t>HHOLL L08</t>
  </si>
  <si>
    <t>02-08-2023</t>
  </si>
  <si>
    <t>D172</t>
  </si>
  <si>
    <t>L11</t>
  </si>
  <si>
    <t>HHOLL L11</t>
  </si>
  <si>
    <t>02-10-2023</t>
  </si>
  <si>
    <t>L13</t>
  </si>
  <si>
    <t>HHOLL L13</t>
  </si>
  <si>
    <t>02-11-2023</t>
  </si>
  <si>
    <t>L14</t>
  </si>
  <si>
    <t>HHOLL L14</t>
  </si>
  <si>
    <t>L16</t>
  </si>
  <si>
    <t>HHOLL L16</t>
  </si>
  <si>
    <t>02-12-2023</t>
  </si>
  <si>
    <t>L18</t>
  </si>
  <si>
    <t>HHOLL L18</t>
  </si>
  <si>
    <t>L21</t>
  </si>
  <si>
    <t>HHOLL L21</t>
  </si>
  <si>
    <t>02-15-2023</t>
  </si>
  <si>
    <t>L24</t>
  </si>
  <si>
    <t>HHOLL L24</t>
  </si>
  <si>
    <t>02-16-2023</t>
  </si>
  <si>
    <t>L25</t>
  </si>
  <si>
    <t>HHOLL L25</t>
  </si>
  <si>
    <t>L26</t>
  </si>
  <si>
    <t>HHOLL L26</t>
  </si>
  <si>
    <t>L27</t>
  </si>
  <si>
    <t>HHOLL L27</t>
  </si>
  <si>
    <t>L30</t>
  </si>
  <si>
    <t>HHOLL L30</t>
  </si>
  <si>
    <t>02-17-2023</t>
  </si>
  <si>
    <t>L34</t>
  </si>
  <si>
    <t>HHOLL L34</t>
  </si>
  <si>
    <t>02-19-2023</t>
  </si>
  <si>
    <t>L36</t>
  </si>
  <si>
    <t>HHOLL L36</t>
  </si>
  <si>
    <t>02-20-2023</t>
  </si>
  <si>
    <t>L38</t>
  </si>
  <si>
    <t>HHOLL L38</t>
  </si>
  <si>
    <t>02-18-2023</t>
  </si>
  <si>
    <t>L41</t>
  </si>
  <si>
    <t>HHOLL L41</t>
  </si>
  <si>
    <t>L42</t>
  </si>
  <si>
    <t>HHOLL L42</t>
  </si>
  <si>
    <t>02-21-2023</t>
  </si>
  <si>
    <t>L43</t>
  </si>
  <si>
    <t>HHOLL L43</t>
  </si>
  <si>
    <t>L53</t>
  </si>
  <si>
    <t>HHOLL L53</t>
  </si>
  <si>
    <t>02-24-2023</t>
  </si>
  <si>
    <t>L54</t>
  </si>
  <si>
    <t>HHOLL L54</t>
  </si>
  <si>
    <t>02-26-2023</t>
  </si>
  <si>
    <t>L59</t>
  </si>
  <si>
    <t>HHOLL L59</t>
  </si>
  <si>
    <t>03-02-2023</t>
  </si>
  <si>
    <t>L62</t>
  </si>
  <si>
    <t>HHOLL L62</t>
  </si>
  <si>
    <t>03-04-2023</t>
  </si>
  <si>
    <t>L68</t>
  </si>
  <si>
    <t>HHOLL L68</t>
  </si>
  <si>
    <t>03-10-2023</t>
  </si>
  <si>
    <t>L69</t>
  </si>
  <si>
    <t>HHOLL L69</t>
  </si>
  <si>
    <t>L75</t>
  </si>
  <si>
    <t>HHOLL L75</t>
  </si>
  <si>
    <t>03-18-2023</t>
  </si>
  <si>
    <t>L81</t>
  </si>
  <si>
    <t>HHOLL L81</t>
  </si>
  <si>
    <t>03-20-2023</t>
  </si>
  <si>
    <t>L91</t>
  </si>
  <si>
    <t>HHOLL L91</t>
  </si>
  <si>
    <t>04-04-2023</t>
  </si>
  <si>
    <t>1181J</t>
  </si>
  <si>
    <t>L93</t>
  </si>
  <si>
    <t>HHOLL L93</t>
  </si>
  <si>
    <t>04-12-2023</t>
  </si>
  <si>
    <t>Composite Yearling Bulls</t>
  </si>
  <si>
    <t>L23</t>
  </si>
  <si>
    <t>HHOLL L23</t>
  </si>
  <si>
    <t>L51</t>
  </si>
  <si>
    <t>HHOLL L51</t>
  </si>
  <si>
    <t>02-23-2023</t>
  </si>
  <si>
    <t>L79</t>
  </si>
  <si>
    <t>HHOLL L79</t>
  </si>
  <si>
    <t>03-19-2023</t>
  </si>
  <si>
    <t>&lt;div style="color:red;"&gt;3&lt;/div&gt;</t>
  </si>
  <si>
    <t>Sire ID</t>
  </si>
  <si>
    <t>ProS %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</si>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</sst>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6">
    <border>
      <left/>
      <right/>
      <top/>
      <bottom/>
      <diagonal/>
    </border>
    <border>
      <left/>
      <right/>
      <top style="medium">
        <color rgb="FF42BACA"/>
      </top>
      <bottom style="medium">
        <color rgb="FF42BACA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ck">
        <color rgb="FF42BACA"/>
      </left>
      <right/>
      <top style="thick">
        <color rgb="FF42BACA"/>
      </top>
      <bottom style="thick">
        <color rgb="FF42BACA"/>
      </bottom>
      <diagonal/>
    </border>
    <border>
      <left/>
      <right/>
      <top style="thick">
        <color rgb="FF42BACA"/>
      </top>
      <bottom style="thick">
        <color rgb="FF42BACA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0" tint="-0.499984740745262"/>
      </left>
      <right style="thick">
        <color rgb="FF42BACA"/>
      </right>
      <top style="thick">
        <color rgb="FF42BACA"/>
      </top>
      <bottom style="thick">
        <color rgb="FF42BACA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42BACA"/>
      </top>
      <bottom style="thick">
        <color rgb="FF42BACA"/>
      </bottom>
      <diagonal/>
    </border>
    <border>
      <left style="thin">
        <color theme="6"/>
      </left>
      <right/>
      <top style="thin">
        <color theme="6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75"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mm\-dd\-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mm\-dd\-yyyy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164" formatCode="mm\-dd\-yyyy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vertAlign val="baseline"/>
        <sz val="11"/>
        <name val="Calibri"/>
        <scheme val="none"/>
      </font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</dxfs>
  <tableStyles count="0" defaultTableStyle="TableStyleMedium2" defaultPivotStyle="PivotStyleLight16"/>
  <colors>
    <mruColors>
      <color rgb="FF42B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7" displayName="Table7" ref="B1:BU39" totalsRowShown="0" headerRowDxfId="74" dataDxfId="72" headerRowBorderDxfId="73">
  <tableColumns count="72">
    <tableColumn id="1" xr3:uid="{00000000-0010-0000-0000-000001000000}" name="Reg #" dataDxfId="71"/>
    <tableColumn id="2" xr3:uid="{00000000-0010-0000-0000-000002000000}" name="Reg Type" dataDxfId="70"/>
    <tableColumn id="3" xr3:uid="{00000000-0010-0000-0000-000003000000}" name="Prefix" dataDxfId="69"/>
    <tableColumn id="4" xr3:uid="{00000000-0010-0000-0000-000004000000}" name="Animal ID" dataDxfId="68"/>
    <tableColumn id="5" xr3:uid="{00000000-0010-0000-0000-000005000000}" name="Name" dataDxfId="67"/>
    <tableColumn id="6" xr3:uid="{00000000-0010-0000-0000-000006000000}" name="Sex" dataDxfId="66"/>
    <tableColumn id="7" xr3:uid="{00000000-0010-0000-0000-000007000000}" name="Birth Date" dataDxfId="65"/>
    <tableColumn id="70" xr3:uid="{00000000-0010-0000-0000-000046000000}" name="ProS" dataDxfId="64"/>
    <tableColumn id="71" xr3:uid="{00000000-0010-0000-0000-000047000000}" name="ProS %" dataDxfId="63"/>
    <tableColumn id="8" xr3:uid="{00000000-0010-0000-0000-000008000000}" name="HerdBuilder" dataDxfId="62"/>
    <tableColumn id="9" xr3:uid="{00000000-0010-0000-0000-000009000000}" name="HerdBuilder %" dataDxfId="61"/>
    <tableColumn id="10" xr3:uid="{00000000-0010-0000-0000-00000A000000}" name="GridMaster" dataDxfId="60"/>
    <tableColumn id="11" xr3:uid="{00000000-0010-0000-0000-00000B000000}" name="GridMaster %" dataDxfId="59"/>
    <tableColumn id="12" xr3:uid="{00000000-0010-0000-0000-00000C000000}" name="CED" dataDxfId="58"/>
    <tableColumn id="13" xr3:uid="{00000000-0010-0000-0000-00000D000000}" name="CED Acc" dataDxfId="57"/>
    <tableColumn id="14" xr3:uid="{00000000-0010-0000-0000-00000E000000}" name="CED %" dataDxfId="56"/>
    <tableColumn id="15" xr3:uid="{00000000-0010-0000-0000-00000F000000}" name="BW" dataDxfId="55"/>
    <tableColumn id="16" xr3:uid="{00000000-0010-0000-0000-000010000000}" name="BW Acc" dataDxfId="54"/>
    <tableColumn id="17" xr3:uid="{00000000-0010-0000-0000-000011000000}" name="BW %" dataDxfId="53"/>
    <tableColumn id="18" xr3:uid="{00000000-0010-0000-0000-000012000000}" name="WW" dataDxfId="52"/>
    <tableColumn id="19" xr3:uid="{00000000-0010-0000-0000-000013000000}" name="WW Acc" dataDxfId="51"/>
    <tableColumn id="20" xr3:uid="{00000000-0010-0000-0000-000014000000}" name="WW %" dataDxfId="50"/>
    <tableColumn id="21" xr3:uid="{00000000-0010-0000-0000-000015000000}" name="YW" dataDxfId="49"/>
    <tableColumn id="22" xr3:uid="{00000000-0010-0000-0000-000016000000}" name="YW Acc" dataDxfId="48"/>
    <tableColumn id="23" xr3:uid="{00000000-0010-0000-0000-000017000000}" name="YW %" dataDxfId="47"/>
    <tableColumn id="24" xr3:uid="{00000000-0010-0000-0000-000018000000}" name="ADG" dataDxfId="46"/>
    <tableColumn id="25" xr3:uid="{00000000-0010-0000-0000-000019000000}" name="ADG Acc" dataDxfId="45"/>
    <tableColumn id="26" xr3:uid="{00000000-0010-0000-0000-00001A000000}" name="ADG %" dataDxfId="44"/>
    <tableColumn id="27" xr3:uid="{00000000-0010-0000-0000-00001B000000}" name="DMI" dataDxfId="43"/>
    <tableColumn id="28" xr3:uid="{00000000-0010-0000-0000-00001C000000}" name="DMI Acc" dataDxfId="42"/>
    <tableColumn id="29" xr3:uid="{00000000-0010-0000-0000-00001D000000}" name="DMI %" dataDxfId="41"/>
    <tableColumn id="30" xr3:uid="{00000000-0010-0000-0000-00001E000000}" name="Milk" dataDxfId="40"/>
    <tableColumn id="31" xr3:uid="{00000000-0010-0000-0000-00001F000000}" name="Milk Acc" dataDxfId="39"/>
    <tableColumn id="32" xr3:uid="{00000000-0010-0000-0000-000020000000}" name="Milk %" dataDxfId="38"/>
    <tableColumn id="33" xr3:uid="{00000000-0010-0000-0000-000021000000}" name="ME" dataDxfId="37"/>
    <tableColumn id="34" xr3:uid="{00000000-0010-0000-0000-000022000000}" name="ME Acc" dataDxfId="36"/>
    <tableColumn id="35" xr3:uid="{00000000-0010-0000-0000-000023000000}" name="ME %" dataDxfId="35"/>
    <tableColumn id="36" xr3:uid="{00000000-0010-0000-0000-000024000000}" name="HPG" dataDxfId="34"/>
    <tableColumn id="37" xr3:uid="{00000000-0010-0000-0000-000025000000}" name="HPG Acc" dataDxfId="33"/>
    <tableColumn id="38" xr3:uid="{00000000-0010-0000-0000-000026000000}" name="HPG %" dataDxfId="32"/>
    <tableColumn id="39" xr3:uid="{00000000-0010-0000-0000-000027000000}" name="CEM" dataDxfId="31"/>
    <tableColumn id="40" xr3:uid="{00000000-0010-0000-0000-000028000000}" name="CEM Acc" dataDxfId="30"/>
    <tableColumn id="41" xr3:uid="{00000000-0010-0000-0000-000029000000}" name="CEM %" dataDxfId="29"/>
    <tableColumn id="42" xr3:uid="{00000000-0010-0000-0000-00002A000000}" name="Stay" dataDxfId="28"/>
    <tableColumn id="43" xr3:uid="{00000000-0010-0000-0000-00002B000000}" name="Stay Acc" dataDxfId="27"/>
    <tableColumn id="44" xr3:uid="{00000000-0010-0000-0000-00002C000000}" name="Stay %" dataDxfId="26"/>
    <tableColumn id="45" xr3:uid="{00000000-0010-0000-0000-00002D000000}" name="Marb" dataDxfId="25"/>
    <tableColumn id="46" xr3:uid="{00000000-0010-0000-0000-00002E000000}" name="Marb Acc" dataDxfId="24"/>
    <tableColumn id="47" xr3:uid="{00000000-0010-0000-0000-00002F000000}" name="Marb %" dataDxfId="23"/>
    <tableColumn id="48" xr3:uid="{00000000-0010-0000-0000-000030000000}" name="YG" dataDxfId="22"/>
    <tableColumn id="49" xr3:uid="{00000000-0010-0000-0000-000031000000}" name="YG Acc" dataDxfId="21"/>
    <tableColumn id="50" xr3:uid="{00000000-0010-0000-0000-000032000000}" name="YG %" dataDxfId="20"/>
    <tableColumn id="51" xr3:uid="{00000000-0010-0000-0000-000033000000}" name="CW" dataDxfId="19"/>
    <tableColumn id="52" xr3:uid="{00000000-0010-0000-0000-000034000000}" name="CW Acc" dataDxfId="18"/>
    <tableColumn id="53" xr3:uid="{00000000-0010-0000-0000-000035000000}" name="CW %" dataDxfId="17"/>
    <tableColumn id="54" xr3:uid="{00000000-0010-0000-0000-000036000000}" name="RE" dataDxfId="16"/>
    <tableColumn id="55" xr3:uid="{00000000-0010-0000-0000-000037000000}" name="RE Acc" dataDxfId="15"/>
    <tableColumn id="56" xr3:uid="{00000000-0010-0000-0000-000038000000}" name="RE %" dataDxfId="14"/>
    <tableColumn id="57" xr3:uid="{00000000-0010-0000-0000-000039000000}" name="BF" dataDxfId="13"/>
    <tableColumn id="58" xr3:uid="{00000000-0010-0000-0000-00003A000000}" name="BF Acc" dataDxfId="12"/>
    <tableColumn id="59" xr3:uid="{00000000-0010-0000-0000-00003B000000}" name="BF %" dataDxfId="11"/>
    <tableColumn id="60" xr3:uid="{00000000-0010-0000-0000-00003C000000}" name="Act BW" dataDxfId="10"/>
    <tableColumn id="61" xr3:uid="{00000000-0010-0000-0000-00003D000000}" name="W date" dataDxfId="9"/>
    <tableColumn id="62" xr3:uid="{00000000-0010-0000-0000-00003E000000}" name="Act WW" dataDxfId="8"/>
    <tableColumn id="63" xr3:uid="{00000000-0010-0000-0000-00003F000000}" name="Y lb date" dataDxfId="7"/>
    <tableColumn id="64" xr3:uid="{00000000-0010-0000-0000-000040000000}" name="ActYW" dataDxfId="6"/>
    <tableColumn id="65" xr3:uid="{00000000-0010-0000-0000-000041000000}" name="WDays old" dataDxfId="5">
      <calculatedColumnFormula>BL2-H2</calculatedColumnFormula>
    </tableColumn>
    <tableColumn id="66" xr3:uid="{00000000-0010-0000-0000-000042000000}" name="Adj YW" dataDxfId="4">
      <calculatedColumnFormula>(BR2*365)+(365-BP2)</calculatedColumnFormula>
    </tableColumn>
    <tableColumn id="67" xr3:uid="{00000000-0010-0000-0000-000043000000}" name="Act ADG" dataDxfId="3">
      <calculatedColumnFormula>BM2/BP2</calculatedColumnFormula>
    </tableColumn>
    <tableColumn id="73" xr3:uid="{487A7B3F-4600-490D-BEE8-D14CFBD695B8}" name="Sire ID" dataDxfId="2"/>
    <tableColumn id="68" xr3:uid="{00000000-0010-0000-0000-000044000000}" name="Sire Reg #" dataDxfId="1"/>
    <tableColumn id="69" xr3:uid="{00000000-0010-0000-0000-000045000000}" name="RA%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42"/>
  <sheetViews>
    <sheetView tabSelected="1" zoomScale="72" zoomScaleNormal="73" workbookViewId="0">
      <selection activeCell="BB48" sqref="BB48"/>
    </sheetView>
  </sheetViews>
  <sheetFormatPr defaultColWidth="8.77734375" defaultRowHeight="14.4" x14ac:dyDescent="0.3"/>
  <cols>
    <col min="1" max="1" width="2.77734375" style="4" bestFit="1" customWidth="1"/>
    <col min="2" max="2" width="8.44140625" style="2" bestFit="1" customWidth="1"/>
    <col min="3" max="3" width="9" style="2" hidden="1" customWidth="1"/>
    <col min="4" max="4" width="6.88671875" style="2" hidden="1" customWidth="1"/>
    <col min="5" max="5" width="7.21875" style="2" customWidth="1"/>
    <col min="6" max="6" width="7.44140625" style="2" hidden="1" customWidth="1"/>
    <col min="7" max="7" width="5.77734375" style="2" hidden="1" customWidth="1"/>
    <col min="8" max="8" width="10.88671875" style="2" customWidth="1"/>
    <col min="9" max="9" width="4.88671875" style="2" bestFit="1" customWidth="1"/>
    <col min="10" max="10" width="4.77734375" style="2" customWidth="1"/>
    <col min="11" max="11" width="11.109375" style="2" hidden="1" customWidth="1"/>
    <col min="12" max="12" width="13.21875" style="2" hidden="1" customWidth="1"/>
    <col min="13" max="13" width="10.44140625" style="2" hidden="1" customWidth="1"/>
    <col min="14" max="14" width="12.44140625" style="2" hidden="1" customWidth="1"/>
    <col min="15" max="15" width="4.33203125" style="2" bestFit="1" customWidth="1"/>
    <col min="16" max="16" width="9.109375" style="2" hidden="1" customWidth="1"/>
    <col min="17" max="17" width="4.21875" style="2" customWidth="1"/>
    <col min="18" max="18" width="4.6640625" style="2" bestFit="1" customWidth="1"/>
    <col min="19" max="19" width="8" style="2" hidden="1" customWidth="1"/>
    <col min="20" max="20" width="4" style="2" customWidth="1"/>
    <col min="21" max="21" width="4.5546875" style="2" bestFit="1" customWidth="1"/>
    <col min="22" max="22" width="8.5546875" style="2" hidden="1" customWidth="1"/>
    <col min="23" max="23" width="4.5546875" style="2" bestFit="1" customWidth="1"/>
    <col min="24" max="24" width="4" style="2" bestFit="1" customWidth="1"/>
    <col min="25" max="25" width="8.109375" style="2" hidden="1" customWidth="1"/>
    <col min="26" max="26" width="3.77734375" style="2" bestFit="1" customWidth="1"/>
    <col min="27" max="27" width="5.44140625" style="2" hidden="1" customWidth="1"/>
    <col min="28" max="28" width="9.44140625" style="2" hidden="1" customWidth="1"/>
    <col min="29" max="29" width="7.33203125" style="2" hidden="1" customWidth="1"/>
    <col min="30" max="30" width="5.44140625" style="2" hidden="1" customWidth="1"/>
    <col min="31" max="31" width="9" style="2" hidden="1" customWidth="1"/>
    <col min="32" max="32" width="6.88671875" style="2" hidden="1" customWidth="1"/>
    <col min="33" max="33" width="4.6640625" style="2" bestFit="1" customWidth="1"/>
    <col min="34" max="34" width="9.21875" style="2" hidden="1" customWidth="1"/>
    <col min="35" max="35" width="4.6640625" style="2" bestFit="1" customWidth="1"/>
    <col min="36" max="36" width="3.77734375" style="2" bestFit="1" customWidth="1"/>
    <col min="37" max="37" width="8" style="2" hidden="1" customWidth="1"/>
    <col min="38" max="38" width="3.77734375" style="2" bestFit="1" customWidth="1"/>
    <col min="39" max="39" width="4.5546875" style="2" bestFit="1" customWidth="1"/>
    <col min="40" max="40" width="9.21875" style="2" hidden="1" customWidth="1"/>
    <col min="41" max="41" width="4.5546875" style="2" bestFit="1" customWidth="1"/>
    <col min="42" max="42" width="4.88671875" style="2" bestFit="1" customWidth="1"/>
    <col min="43" max="43" width="9.33203125" style="2" hidden="1" customWidth="1"/>
    <col min="44" max="44" width="4.88671875" style="2" bestFit="1" customWidth="1"/>
    <col min="45" max="45" width="4.6640625" style="2" bestFit="1" customWidth="1"/>
    <col min="46" max="46" width="9.109375" style="2" hidden="1" customWidth="1"/>
    <col min="47" max="47" width="4.6640625" style="2" bestFit="1" customWidth="1"/>
    <col min="48" max="48" width="5.5546875" style="2" bestFit="1" customWidth="1"/>
    <col min="49" max="49" width="10.109375" style="2" hidden="1" customWidth="1"/>
    <col min="50" max="50" width="5.5546875" style="2" bestFit="1" customWidth="1"/>
    <col min="51" max="51" width="5.6640625" style="2" bestFit="1" customWidth="1"/>
    <col min="52" max="52" width="7.88671875" style="2" hidden="1" customWidth="1"/>
    <col min="53" max="53" width="3.6640625" style="2" customWidth="1"/>
    <col min="54" max="54" width="3.88671875" style="2" bestFit="1" customWidth="1"/>
    <col min="55" max="55" width="8.21875" style="2" hidden="1" customWidth="1"/>
    <col min="56" max="56" width="3.88671875" style="2" bestFit="1" customWidth="1"/>
    <col min="57" max="57" width="5.6640625" style="2" bestFit="1" customWidth="1"/>
    <col min="58" max="58" width="7.44140625" style="2" hidden="1" customWidth="1"/>
    <col min="59" max="59" width="3.109375" style="2" bestFit="1" customWidth="1"/>
    <col min="60" max="60" width="5.6640625" style="2" bestFit="1" customWidth="1"/>
    <col min="61" max="61" width="6.77734375" style="2" hidden="1" customWidth="1"/>
    <col min="62" max="62" width="4.21875" style="2" customWidth="1"/>
    <col min="63" max="63" width="4.21875" style="2" bestFit="1" customWidth="1"/>
    <col min="64" max="64" width="11" style="2" hidden="1" customWidth="1"/>
    <col min="65" max="65" width="4.5546875" style="2" bestFit="1" customWidth="1"/>
    <col min="66" max="66" width="8.21875" style="2" hidden="1" customWidth="1"/>
    <col min="67" max="67" width="6.5546875" style="2" hidden="1" customWidth="1"/>
    <col min="68" max="68" width="6.77734375" style="2" hidden="1" customWidth="1"/>
    <col min="69" max="69" width="5" style="2" bestFit="1" customWidth="1"/>
    <col min="70" max="70" width="4.6640625" style="2" bestFit="1" customWidth="1"/>
    <col min="71" max="71" width="6.44140625" style="2" customWidth="1"/>
    <col min="72" max="72" width="8.88671875" style="2" customWidth="1"/>
    <col min="73" max="73" width="5.44140625" style="2" customWidth="1"/>
    <col min="74" max="16384" width="8.77734375" style="2"/>
  </cols>
  <sheetData>
    <row r="1" spans="1:74" s="1" customFormat="1" ht="37.5" customHeight="1" thickBot="1" x14ac:dyDescent="0.35"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6" t="s">
        <v>71</v>
      </c>
      <c r="J1" s="25" t="s">
        <v>179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27</v>
      </c>
      <c r="AF1" s="15" t="s">
        <v>28</v>
      </c>
      <c r="AG1" s="15" t="s">
        <v>29</v>
      </c>
      <c r="AH1" s="15" t="s">
        <v>30</v>
      </c>
      <c r="AI1" s="15" t="s">
        <v>31</v>
      </c>
      <c r="AJ1" s="15" t="s">
        <v>32</v>
      </c>
      <c r="AK1" s="15" t="s">
        <v>33</v>
      </c>
      <c r="AL1" s="15" t="s">
        <v>34</v>
      </c>
      <c r="AM1" s="15" t="s">
        <v>35</v>
      </c>
      <c r="AN1" s="15" t="s">
        <v>36</v>
      </c>
      <c r="AO1" s="15" t="s">
        <v>37</v>
      </c>
      <c r="AP1" s="15" t="s">
        <v>38</v>
      </c>
      <c r="AQ1" s="15" t="s">
        <v>39</v>
      </c>
      <c r="AR1" s="15" t="s">
        <v>40</v>
      </c>
      <c r="AS1" s="15" t="s">
        <v>41</v>
      </c>
      <c r="AT1" s="15" t="s">
        <v>42</v>
      </c>
      <c r="AU1" s="15" t="s">
        <v>43</v>
      </c>
      <c r="AV1" s="15" t="s">
        <v>44</v>
      </c>
      <c r="AW1" s="15" t="s">
        <v>45</v>
      </c>
      <c r="AX1" s="15" t="s">
        <v>46</v>
      </c>
      <c r="AY1" s="15" t="s">
        <v>47</v>
      </c>
      <c r="AZ1" s="15" t="s">
        <v>48</v>
      </c>
      <c r="BA1" s="15" t="s">
        <v>49</v>
      </c>
      <c r="BB1" s="15" t="s">
        <v>50</v>
      </c>
      <c r="BC1" s="15" t="s">
        <v>51</v>
      </c>
      <c r="BD1" s="15" t="s">
        <v>52</v>
      </c>
      <c r="BE1" s="15" t="s">
        <v>53</v>
      </c>
      <c r="BF1" s="15" t="s">
        <v>54</v>
      </c>
      <c r="BG1" s="15" t="s">
        <v>55</v>
      </c>
      <c r="BH1" s="15" t="s">
        <v>56</v>
      </c>
      <c r="BI1" s="15" t="s">
        <v>57</v>
      </c>
      <c r="BJ1" s="15" t="s">
        <v>58</v>
      </c>
      <c r="BK1" s="17" t="s">
        <v>59</v>
      </c>
      <c r="BL1" s="17" t="s">
        <v>60</v>
      </c>
      <c r="BM1" s="17" t="s">
        <v>61</v>
      </c>
      <c r="BN1" s="17" t="s">
        <v>62</v>
      </c>
      <c r="BO1" s="17" t="s">
        <v>63</v>
      </c>
      <c r="BP1" s="17" t="s">
        <v>64</v>
      </c>
      <c r="BQ1" s="18" t="s">
        <v>65</v>
      </c>
      <c r="BR1" s="26" t="s">
        <v>75</v>
      </c>
      <c r="BS1" s="19" t="s">
        <v>178</v>
      </c>
      <c r="BT1" s="17" t="s">
        <v>66</v>
      </c>
      <c r="BU1" s="15" t="s">
        <v>67</v>
      </c>
    </row>
    <row r="2" spans="1:74" s="6" customFormat="1" ht="15.6" thickTop="1" thickBot="1" x14ac:dyDescent="0.35">
      <c r="A2" s="4"/>
      <c r="B2" s="8"/>
      <c r="C2" s="9"/>
      <c r="D2" s="9"/>
      <c r="E2" s="9" t="s">
        <v>69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10"/>
      <c r="BQ2" s="11"/>
      <c r="BR2" s="12"/>
      <c r="BS2" s="31"/>
      <c r="BT2" s="32"/>
      <c r="BU2" s="33"/>
      <c r="BV2" s="3"/>
    </row>
    <row r="3" spans="1:74" s="4" customFormat="1" ht="15.6" thickTop="1" thickBot="1" x14ac:dyDescent="0.35">
      <c r="A3" s="4" t="s">
        <v>73</v>
      </c>
      <c r="B3" s="4">
        <v>4849002</v>
      </c>
      <c r="C3" s="4" t="s">
        <v>76</v>
      </c>
      <c r="D3" s="4" t="s">
        <v>68</v>
      </c>
      <c r="E3" s="4" t="s">
        <v>77</v>
      </c>
      <c r="F3" s="4" t="s">
        <v>78</v>
      </c>
      <c r="G3" s="4" t="s">
        <v>70</v>
      </c>
      <c r="H3" s="4" t="s">
        <v>79</v>
      </c>
      <c r="I3" s="4">
        <v>117</v>
      </c>
      <c r="J3" s="4">
        <v>13</v>
      </c>
      <c r="K3" s="4">
        <v>73</v>
      </c>
      <c r="L3" s="4">
        <v>14</v>
      </c>
      <c r="M3" s="4">
        <v>44</v>
      </c>
      <c r="N3" s="4">
        <v>37</v>
      </c>
      <c r="O3" s="4">
        <v>14</v>
      </c>
      <c r="P3" s="4">
        <v>14</v>
      </c>
      <c r="Q3" s="4">
        <v>32</v>
      </c>
      <c r="R3" s="4">
        <v>-2.2999999999999998</v>
      </c>
      <c r="S3" s="4">
        <v>32</v>
      </c>
      <c r="T3" s="4">
        <v>42</v>
      </c>
      <c r="U3" s="4">
        <v>62</v>
      </c>
      <c r="V3" s="4">
        <v>28</v>
      </c>
      <c r="W3" s="4">
        <v>48</v>
      </c>
      <c r="X3" s="4">
        <v>93</v>
      </c>
      <c r="Y3" s="4">
        <v>24</v>
      </c>
      <c r="Z3" s="4">
        <v>60</v>
      </c>
      <c r="AA3" s="4">
        <v>0.2</v>
      </c>
      <c r="AB3" s="4">
        <v>24</v>
      </c>
      <c r="AC3" s="4">
        <v>72</v>
      </c>
      <c r="AD3" s="4">
        <v>1.22</v>
      </c>
      <c r="AE3" s="4">
        <v>8</v>
      </c>
      <c r="AF3" s="4">
        <v>29</v>
      </c>
      <c r="AG3" s="4">
        <v>25</v>
      </c>
      <c r="AH3" s="4">
        <v>15</v>
      </c>
      <c r="AI3" s="4">
        <v>57</v>
      </c>
      <c r="AJ3" s="4">
        <v>-2</v>
      </c>
      <c r="AK3" s="4">
        <v>3</v>
      </c>
      <c r="AL3" s="4">
        <v>26</v>
      </c>
      <c r="AM3" s="4">
        <v>8</v>
      </c>
      <c r="AN3" s="4">
        <v>3</v>
      </c>
      <c r="AO3" s="4">
        <v>95</v>
      </c>
      <c r="AP3" s="4">
        <v>7</v>
      </c>
      <c r="AQ3" s="4">
        <v>13</v>
      </c>
      <c r="AR3" s="4">
        <v>47</v>
      </c>
      <c r="AS3" s="4">
        <v>19</v>
      </c>
      <c r="AT3" s="4">
        <v>10</v>
      </c>
      <c r="AU3" s="4">
        <v>7</v>
      </c>
      <c r="AV3" s="4">
        <v>0.52</v>
      </c>
      <c r="AW3" s="4">
        <v>7</v>
      </c>
      <c r="AX3" s="4">
        <v>29</v>
      </c>
      <c r="AY3" s="4">
        <v>-0.11</v>
      </c>
      <c r="AZ3" s="4">
        <v>9</v>
      </c>
      <c r="BA3" s="4">
        <v>3</v>
      </c>
      <c r="BB3" s="4">
        <v>17</v>
      </c>
      <c r="BC3" s="4">
        <v>13</v>
      </c>
      <c r="BD3" s="4">
        <v>76</v>
      </c>
      <c r="BE3" s="4">
        <v>0.4</v>
      </c>
      <c r="BF3" s="4">
        <v>12</v>
      </c>
      <c r="BG3" s="4">
        <v>8</v>
      </c>
      <c r="BH3" s="4">
        <v>-0.01</v>
      </c>
      <c r="BI3" s="4">
        <v>6</v>
      </c>
      <c r="BJ3" s="4">
        <v>8</v>
      </c>
      <c r="BK3" s="22">
        <v>72</v>
      </c>
      <c r="BL3" s="4" t="s">
        <v>80</v>
      </c>
      <c r="BM3" s="4">
        <v>716</v>
      </c>
      <c r="BP3" s="20">
        <f t="shared" ref="BP3:BP38" si="0">BL3-H3</f>
        <v>294</v>
      </c>
      <c r="BQ3" s="21">
        <f>(BR3*365)+(365-BP3)</f>
        <v>959.91156462585036</v>
      </c>
      <c r="BR3" s="27">
        <f>BM3/BP3</f>
        <v>2.435374149659864</v>
      </c>
      <c r="BS3" s="29" t="s">
        <v>81</v>
      </c>
      <c r="BT3" s="29">
        <v>4102722</v>
      </c>
      <c r="BU3" s="30">
        <v>1</v>
      </c>
    </row>
    <row r="4" spans="1:74" s="4" customFormat="1" ht="15.6" thickTop="1" thickBot="1" x14ac:dyDescent="0.35">
      <c r="A4" s="4" t="s">
        <v>74</v>
      </c>
      <c r="B4" s="4">
        <v>4849004</v>
      </c>
      <c r="C4" s="4" t="s">
        <v>76</v>
      </c>
      <c r="D4" s="4" t="s">
        <v>68</v>
      </c>
      <c r="E4" s="4" t="s">
        <v>82</v>
      </c>
      <c r="F4" s="4" t="s">
        <v>83</v>
      </c>
      <c r="G4" s="4" t="s">
        <v>70</v>
      </c>
      <c r="H4" s="4" t="s">
        <v>84</v>
      </c>
      <c r="I4" s="4">
        <v>107</v>
      </c>
      <c r="J4" s="4">
        <v>24</v>
      </c>
      <c r="K4" s="4">
        <v>84</v>
      </c>
      <c r="L4" s="4">
        <v>5</v>
      </c>
      <c r="M4" s="4">
        <v>23</v>
      </c>
      <c r="N4" s="4">
        <v>80</v>
      </c>
      <c r="O4" s="4">
        <v>16</v>
      </c>
      <c r="P4" s="4">
        <v>21</v>
      </c>
      <c r="Q4" s="4">
        <v>11</v>
      </c>
      <c r="R4" s="4">
        <v>-4.7</v>
      </c>
      <c r="S4" s="4">
        <v>34</v>
      </c>
      <c r="T4" s="4">
        <v>9</v>
      </c>
      <c r="U4" s="4">
        <v>54</v>
      </c>
      <c r="V4" s="4">
        <v>29</v>
      </c>
      <c r="W4" s="4">
        <v>75</v>
      </c>
      <c r="X4" s="4">
        <v>84</v>
      </c>
      <c r="Y4" s="4">
        <v>26</v>
      </c>
      <c r="Z4" s="4">
        <v>78</v>
      </c>
      <c r="AA4" s="4">
        <v>0.19</v>
      </c>
      <c r="AB4" s="4">
        <v>26</v>
      </c>
      <c r="AC4" s="4">
        <v>79</v>
      </c>
      <c r="AD4" s="4">
        <v>1.38</v>
      </c>
      <c r="AE4" s="4">
        <v>9</v>
      </c>
      <c r="AF4" s="4">
        <v>40</v>
      </c>
      <c r="AG4" s="4">
        <v>28</v>
      </c>
      <c r="AH4" s="4">
        <v>16</v>
      </c>
      <c r="AI4" s="4">
        <v>28</v>
      </c>
      <c r="AJ4" s="4">
        <v>-3</v>
      </c>
      <c r="AK4" s="4">
        <v>4</v>
      </c>
      <c r="AL4" s="4">
        <v>22</v>
      </c>
      <c r="AM4" s="4">
        <v>11</v>
      </c>
      <c r="AN4" s="4">
        <v>7</v>
      </c>
      <c r="AO4" s="4">
        <v>51</v>
      </c>
      <c r="AP4" s="4">
        <v>9</v>
      </c>
      <c r="AQ4" s="4">
        <v>15</v>
      </c>
      <c r="AR4" s="4">
        <v>16</v>
      </c>
      <c r="AS4" s="4">
        <v>19</v>
      </c>
      <c r="AT4" s="4">
        <v>12</v>
      </c>
      <c r="AU4" s="4">
        <v>8</v>
      </c>
      <c r="AV4" s="4">
        <v>0.48</v>
      </c>
      <c r="AW4" s="4">
        <v>12</v>
      </c>
      <c r="AX4" s="4">
        <v>36</v>
      </c>
      <c r="AY4" s="4">
        <v>-0.01</v>
      </c>
      <c r="AZ4" s="4">
        <v>12</v>
      </c>
      <c r="BA4" s="4">
        <v>15</v>
      </c>
      <c r="BB4" s="4">
        <v>4</v>
      </c>
      <c r="BC4" s="4">
        <v>17</v>
      </c>
      <c r="BD4" s="4">
        <v>97</v>
      </c>
      <c r="BE4" s="4">
        <v>0.01</v>
      </c>
      <c r="BF4" s="4">
        <v>15</v>
      </c>
      <c r="BG4" s="4">
        <v>77</v>
      </c>
      <c r="BH4" s="4">
        <v>0</v>
      </c>
      <c r="BI4" s="4">
        <v>10</v>
      </c>
      <c r="BJ4" s="4">
        <v>21</v>
      </c>
      <c r="BK4" s="23">
        <v>62</v>
      </c>
      <c r="BL4" s="4" t="s">
        <v>80</v>
      </c>
      <c r="BM4" s="4">
        <v>630</v>
      </c>
      <c r="BP4" s="20">
        <f t="shared" si="0"/>
        <v>292</v>
      </c>
      <c r="BQ4" s="21">
        <f t="shared" ref="BQ4:BQ38" si="1">(BR4*365)+(365-BP4)</f>
        <v>860.5</v>
      </c>
      <c r="BR4" s="27">
        <f t="shared" ref="BR4:BR38" si="2">BM4/BP4</f>
        <v>2.1575342465753424</v>
      </c>
      <c r="BS4" s="14">
        <v>8269</v>
      </c>
      <c r="BT4" s="14">
        <v>3992630</v>
      </c>
      <c r="BU4" s="28">
        <v>1</v>
      </c>
    </row>
    <row r="5" spans="1:74" s="4" customFormat="1" ht="15.6" thickTop="1" thickBot="1" x14ac:dyDescent="0.35">
      <c r="A5" s="4" t="s">
        <v>180</v>
      </c>
      <c r="B5" s="4">
        <v>4849006</v>
      </c>
      <c r="C5" s="4" t="s">
        <v>76</v>
      </c>
      <c r="D5" s="4" t="s">
        <v>68</v>
      </c>
      <c r="E5" s="4" t="s">
        <v>85</v>
      </c>
      <c r="F5" s="4" t="s">
        <v>86</v>
      </c>
      <c r="G5" s="4" t="s">
        <v>70</v>
      </c>
      <c r="H5" s="4" t="s">
        <v>87</v>
      </c>
      <c r="I5" s="4">
        <v>110</v>
      </c>
      <c r="J5" s="4">
        <v>21</v>
      </c>
      <c r="K5" s="4">
        <v>68</v>
      </c>
      <c r="L5" s="4">
        <v>19</v>
      </c>
      <c r="M5" s="4">
        <v>42</v>
      </c>
      <c r="N5" s="4">
        <v>43</v>
      </c>
      <c r="O5" s="4">
        <v>17</v>
      </c>
      <c r="P5" s="4">
        <v>19</v>
      </c>
      <c r="Q5" s="4">
        <v>5</v>
      </c>
      <c r="R5" s="4">
        <v>-6.4</v>
      </c>
      <c r="S5" s="4">
        <v>34</v>
      </c>
      <c r="T5" s="4">
        <v>2</v>
      </c>
      <c r="U5" s="4">
        <v>48</v>
      </c>
      <c r="V5" s="4">
        <v>28</v>
      </c>
      <c r="W5" s="4">
        <v>88</v>
      </c>
      <c r="X5" s="4">
        <v>78</v>
      </c>
      <c r="Y5" s="4">
        <v>26</v>
      </c>
      <c r="Z5" s="4">
        <v>85</v>
      </c>
      <c r="AA5" s="4">
        <v>0.18</v>
      </c>
      <c r="AB5" s="4">
        <v>26</v>
      </c>
      <c r="AC5" s="4">
        <v>79</v>
      </c>
      <c r="AD5" s="4">
        <v>1.18</v>
      </c>
      <c r="AE5" s="4">
        <v>7</v>
      </c>
      <c r="AF5" s="4">
        <v>27</v>
      </c>
      <c r="AG5" s="4">
        <v>29</v>
      </c>
      <c r="AH5" s="4">
        <v>12</v>
      </c>
      <c r="AI5" s="4">
        <v>23</v>
      </c>
      <c r="AJ5" s="4">
        <v>0</v>
      </c>
      <c r="AK5" s="4">
        <v>3</v>
      </c>
      <c r="AL5" s="4">
        <v>30</v>
      </c>
      <c r="AM5" s="4">
        <v>10</v>
      </c>
      <c r="AN5" s="4">
        <v>6</v>
      </c>
      <c r="AO5" s="4">
        <v>79</v>
      </c>
      <c r="AP5" s="4">
        <v>9</v>
      </c>
      <c r="AQ5" s="4">
        <v>13</v>
      </c>
      <c r="AR5" s="4">
        <v>19</v>
      </c>
      <c r="AS5" s="4">
        <v>18</v>
      </c>
      <c r="AT5" s="4">
        <v>11</v>
      </c>
      <c r="AU5" s="4">
        <v>13</v>
      </c>
      <c r="AV5" s="4">
        <v>0.53</v>
      </c>
      <c r="AW5" s="4">
        <v>10</v>
      </c>
      <c r="AX5" s="4">
        <v>27</v>
      </c>
      <c r="AY5" s="4">
        <v>0.03</v>
      </c>
      <c r="AZ5" s="4">
        <v>11</v>
      </c>
      <c r="BA5" s="4">
        <v>30</v>
      </c>
      <c r="BB5" s="4">
        <v>13</v>
      </c>
      <c r="BC5" s="4">
        <v>16</v>
      </c>
      <c r="BD5" s="4">
        <v>86</v>
      </c>
      <c r="BE5" s="4">
        <v>-0.01</v>
      </c>
      <c r="BF5" s="4">
        <v>14</v>
      </c>
      <c r="BG5" s="4">
        <v>81</v>
      </c>
      <c r="BH5" s="4">
        <v>0</v>
      </c>
      <c r="BI5" s="4">
        <v>9</v>
      </c>
      <c r="BJ5" s="4">
        <v>18</v>
      </c>
      <c r="BK5" s="23">
        <v>51</v>
      </c>
      <c r="BL5" s="4" t="s">
        <v>80</v>
      </c>
      <c r="BM5" s="4">
        <v>666</v>
      </c>
      <c r="BP5" s="20">
        <f t="shared" si="0"/>
        <v>290</v>
      </c>
      <c r="BQ5" s="21">
        <f t="shared" si="1"/>
        <v>913.24137931034477</v>
      </c>
      <c r="BR5" s="27">
        <f t="shared" si="2"/>
        <v>2.296551724137931</v>
      </c>
      <c r="BS5" s="14">
        <v>8355</v>
      </c>
      <c r="BT5" s="14">
        <v>3992988</v>
      </c>
      <c r="BU5" s="28">
        <v>1</v>
      </c>
    </row>
    <row r="6" spans="1:74" s="4" customFormat="1" ht="15.6" thickTop="1" thickBot="1" x14ac:dyDescent="0.35">
      <c r="A6" s="4" t="s">
        <v>74</v>
      </c>
      <c r="B6" s="4">
        <v>4849008</v>
      </c>
      <c r="C6" s="4" t="s">
        <v>76</v>
      </c>
      <c r="D6" s="4" t="s">
        <v>68</v>
      </c>
      <c r="E6" s="4" t="s">
        <v>88</v>
      </c>
      <c r="F6" s="4" t="s">
        <v>89</v>
      </c>
      <c r="G6" s="4" t="s">
        <v>70</v>
      </c>
      <c r="H6" s="4" t="s">
        <v>87</v>
      </c>
      <c r="I6" s="4">
        <v>85</v>
      </c>
      <c r="J6" s="4">
        <v>58</v>
      </c>
      <c r="K6" s="4">
        <v>45</v>
      </c>
      <c r="L6" s="4">
        <v>62</v>
      </c>
      <c r="M6" s="4">
        <v>40</v>
      </c>
      <c r="N6" s="4">
        <v>47</v>
      </c>
      <c r="O6" s="4">
        <v>13</v>
      </c>
      <c r="P6" s="4">
        <v>17</v>
      </c>
      <c r="Q6" s="4">
        <v>42</v>
      </c>
      <c r="R6" s="4">
        <v>-1.5</v>
      </c>
      <c r="S6" s="4">
        <v>32</v>
      </c>
      <c r="T6" s="4">
        <v>58</v>
      </c>
      <c r="U6" s="4">
        <v>65</v>
      </c>
      <c r="V6" s="4">
        <v>27</v>
      </c>
      <c r="W6" s="4">
        <v>34</v>
      </c>
      <c r="X6" s="4">
        <v>97</v>
      </c>
      <c r="Y6" s="4">
        <v>23</v>
      </c>
      <c r="Z6" s="4">
        <v>53</v>
      </c>
      <c r="AA6" s="4">
        <v>0.2</v>
      </c>
      <c r="AB6" s="4">
        <v>23</v>
      </c>
      <c r="AC6" s="4">
        <v>73</v>
      </c>
      <c r="AD6" s="4">
        <v>1.46</v>
      </c>
      <c r="AE6" s="4">
        <v>8</v>
      </c>
      <c r="AF6" s="4">
        <v>47</v>
      </c>
      <c r="AG6" s="4">
        <v>31</v>
      </c>
      <c r="AH6" s="4">
        <v>12</v>
      </c>
      <c r="AI6" s="4">
        <v>11</v>
      </c>
      <c r="AJ6" s="4">
        <v>-4</v>
      </c>
      <c r="AK6" s="4">
        <v>3</v>
      </c>
      <c r="AL6" s="4">
        <v>19</v>
      </c>
      <c r="AM6" s="4">
        <v>9</v>
      </c>
      <c r="AN6" s="4">
        <v>3</v>
      </c>
      <c r="AO6" s="4">
        <v>86</v>
      </c>
      <c r="AP6" s="4">
        <v>6</v>
      </c>
      <c r="AQ6" s="4">
        <v>14</v>
      </c>
      <c r="AR6" s="4">
        <v>78</v>
      </c>
      <c r="AS6" s="4">
        <v>14</v>
      </c>
      <c r="AT6" s="4">
        <v>9</v>
      </c>
      <c r="AU6" s="4">
        <v>62</v>
      </c>
      <c r="AV6" s="4">
        <v>0.63</v>
      </c>
      <c r="AW6" s="4">
        <v>7</v>
      </c>
      <c r="AX6" s="4">
        <v>14</v>
      </c>
      <c r="AY6" s="4">
        <v>-0.11</v>
      </c>
      <c r="AZ6" s="4">
        <v>9</v>
      </c>
      <c r="BA6" s="4">
        <v>2</v>
      </c>
      <c r="BB6" s="4">
        <v>12</v>
      </c>
      <c r="BC6" s="4">
        <v>14</v>
      </c>
      <c r="BD6" s="4">
        <v>89</v>
      </c>
      <c r="BE6" s="4">
        <v>0.3</v>
      </c>
      <c r="BF6" s="4">
        <v>13</v>
      </c>
      <c r="BG6" s="4">
        <v>20</v>
      </c>
      <c r="BH6" s="4">
        <v>-0.01</v>
      </c>
      <c r="BI6" s="4">
        <v>6</v>
      </c>
      <c r="BJ6" s="4">
        <v>4</v>
      </c>
      <c r="BK6" s="23">
        <v>69</v>
      </c>
      <c r="BL6" s="4" t="s">
        <v>80</v>
      </c>
      <c r="BM6" s="4">
        <v>698</v>
      </c>
      <c r="BP6" s="20">
        <f t="shared" si="0"/>
        <v>290</v>
      </c>
      <c r="BQ6" s="21">
        <f t="shared" si="1"/>
        <v>953.51724137931035</v>
      </c>
      <c r="BR6" s="27">
        <f t="shared" si="2"/>
        <v>2.4068965517241381</v>
      </c>
      <c r="BS6" s="14">
        <v>9359</v>
      </c>
      <c r="BT6" s="14">
        <v>4116560</v>
      </c>
      <c r="BU6" s="28">
        <v>1</v>
      </c>
    </row>
    <row r="7" spans="1:74" s="4" customFormat="1" ht="15.6" thickTop="1" thickBot="1" x14ac:dyDescent="0.35">
      <c r="A7" s="4" t="s">
        <v>73</v>
      </c>
      <c r="B7" s="4">
        <v>4849012</v>
      </c>
      <c r="C7" s="4" t="s">
        <v>76</v>
      </c>
      <c r="D7" s="4" t="s">
        <v>68</v>
      </c>
      <c r="E7" s="4" t="s">
        <v>90</v>
      </c>
      <c r="F7" s="4" t="s">
        <v>91</v>
      </c>
      <c r="G7" s="4" t="s">
        <v>70</v>
      </c>
      <c r="H7" s="4" t="s">
        <v>92</v>
      </c>
      <c r="I7" s="4">
        <v>140</v>
      </c>
      <c r="J7" s="4">
        <v>2</v>
      </c>
      <c r="K7" s="4">
        <v>106</v>
      </c>
      <c r="L7" s="4">
        <v>1</v>
      </c>
      <c r="M7" s="4">
        <v>34</v>
      </c>
      <c r="N7" s="4">
        <v>59</v>
      </c>
      <c r="O7" s="4">
        <v>14</v>
      </c>
      <c r="P7" s="4">
        <v>17</v>
      </c>
      <c r="Q7" s="4">
        <v>34</v>
      </c>
      <c r="R7" s="4">
        <v>-2.6</v>
      </c>
      <c r="S7" s="4">
        <v>34</v>
      </c>
      <c r="T7" s="4">
        <v>35</v>
      </c>
      <c r="U7" s="4">
        <v>60</v>
      </c>
      <c r="V7" s="4">
        <v>29</v>
      </c>
      <c r="W7" s="4">
        <v>56</v>
      </c>
      <c r="X7" s="4">
        <v>95</v>
      </c>
      <c r="Y7" s="4">
        <v>25</v>
      </c>
      <c r="Z7" s="4">
        <v>56</v>
      </c>
      <c r="AA7" s="4">
        <v>0.22</v>
      </c>
      <c r="AB7" s="4">
        <v>25</v>
      </c>
      <c r="AC7" s="4">
        <v>56</v>
      </c>
      <c r="AD7" s="4">
        <v>1.08</v>
      </c>
      <c r="AE7" s="4">
        <v>8</v>
      </c>
      <c r="AF7" s="4">
        <v>21</v>
      </c>
      <c r="AG7" s="4">
        <v>20</v>
      </c>
      <c r="AH7" s="4">
        <v>16</v>
      </c>
      <c r="AI7" s="4">
        <v>91</v>
      </c>
      <c r="AJ7" s="4">
        <v>-5</v>
      </c>
      <c r="AK7" s="4">
        <v>8</v>
      </c>
      <c r="AL7" s="4">
        <v>18</v>
      </c>
      <c r="AM7" s="4">
        <v>13</v>
      </c>
      <c r="AN7" s="4">
        <v>7</v>
      </c>
      <c r="AO7" s="4">
        <v>18</v>
      </c>
      <c r="AP7" s="4">
        <v>9</v>
      </c>
      <c r="AQ7" s="4">
        <v>13</v>
      </c>
      <c r="AR7" s="4">
        <v>17</v>
      </c>
      <c r="AS7" s="4">
        <v>21</v>
      </c>
      <c r="AT7" s="4">
        <v>12</v>
      </c>
      <c r="AU7" s="4">
        <v>2</v>
      </c>
      <c r="AV7" s="4">
        <v>0.37</v>
      </c>
      <c r="AW7" s="4">
        <v>9</v>
      </c>
      <c r="AX7" s="4">
        <v>63</v>
      </c>
      <c r="AY7" s="4">
        <v>0</v>
      </c>
      <c r="AZ7" s="4">
        <v>11</v>
      </c>
      <c r="BA7" s="4">
        <v>19</v>
      </c>
      <c r="BB7" s="4">
        <v>15</v>
      </c>
      <c r="BC7" s="4">
        <v>16</v>
      </c>
      <c r="BD7" s="4">
        <v>82</v>
      </c>
      <c r="BE7" s="4">
        <v>0.11</v>
      </c>
      <c r="BF7" s="4">
        <v>14</v>
      </c>
      <c r="BG7" s="4">
        <v>56</v>
      </c>
      <c r="BH7" s="4">
        <v>0</v>
      </c>
      <c r="BI7" s="4">
        <v>8</v>
      </c>
      <c r="BJ7" s="4">
        <v>23</v>
      </c>
      <c r="BK7" s="23">
        <v>66</v>
      </c>
      <c r="BL7" s="4" t="s">
        <v>80</v>
      </c>
      <c r="BM7" s="4">
        <v>650</v>
      </c>
      <c r="BP7" s="20">
        <f t="shared" si="0"/>
        <v>289</v>
      </c>
      <c r="BQ7" s="21">
        <f t="shared" si="1"/>
        <v>896.93425605536322</v>
      </c>
      <c r="BR7" s="27">
        <f t="shared" si="2"/>
        <v>2.2491349480968856</v>
      </c>
      <c r="BS7" s="14" t="s">
        <v>93</v>
      </c>
      <c r="BT7" s="14">
        <v>3557868</v>
      </c>
      <c r="BU7" s="28">
        <v>1</v>
      </c>
    </row>
    <row r="8" spans="1:74" s="4" customFormat="1" ht="15.6" thickTop="1" thickBot="1" x14ac:dyDescent="0.35">
      <c r="A8" s="4" t="s">
        <v>73</v>
      </c>
      <c r="B8" s="4">
        <v>4849016</v>
      </c>
      <c r="C8" s="4" t="s">
        <v>76</v>
      </c>
      <c r="D8" s="4" t="s">
        <v>68</v>
      </c>
      <c r="E8" s="4" t="s">
        <v>94</v>
      </c>
      <c r="F8" s="4" t="s">
        <v>95</v>
      </c>
      <c r="G8" s="4" t="s">
        <v>70</v>
      </c>
      <c r="H8" s="4" t="s">
        <v>96</v>
      </c>
      <c r="I8" s="4">
        <v>81</v>
      </c>
      <c r="J8" s="4">
        <v>64</v>
      </c>
      <c r="K8" s="4">
        <v>44</v>
      </c>
      <c r="L8" s="4">
        <v>65</v>
      </c>
      <c r="M8" s="4">
        <v>38</v>
      </c>
      <c r="N8" s="4">
        <v>52</v>
      </c>
      <c r="O8" s="4">
        <v>14</v>
      </c>
      <c r="P8" s="4">
        <v>17</v>
      </c>
      <c r="Q8" s="4">
        <v>34</v>
      </c>
      <c r="R8" s="4">
        <v>-1.9</v>
      </c>
      <c r="S8" s="4">
        <v>33</v>
      </c>
      <c r="T8" s="4">
        <v>50</v>
      </c>
      <c r="U8" s="4">
        <v>56</v>
      </c>
      <c r="V8" s="4">
        <v>28</v>
      </c>
      <c r="W8" s="4">
        <v>69</v>
      </c>
      <c r="X8" s="4">
        <v>85</v>
      </c>
      <c r="Y8" s="4">
        <v>25</v>
      </c>
      <c r="Z8" s="4">
        <v>76</v>
      </c>
      <c r="AA8" s="4">
        <v>0.18</v>
      </c>
      <c r="AB8" s="4">
        <v>25</v>
      </c>
      <c r="AC8" s="4">
        <v>81</v>
      </c>
      <c r="AD8" s="4">
        <v>1.4</v>
      </c>
      <c r="AE8" s="4">
        <v>7</v>
      </c>
      <c r="AF8" s="4">
        <v>43</v>
      </c>
      <c r="AG8" s="4">
        <v>27</v>
      </c>
      <c r="AH8" s="4">
        <v>12</v>
      </c>
      <c r="AI8" s="4">
        <v>42</v>
      </c>
      <c r="AJ8" s="4">
        <v>-4</v>
      </c>
      <c r="AK8" s="4">
        <v>3</v>
      </c>
      <c r="AL8" s="4">
        <v>19</v>
      </c>
      <c r="AM8" s="4">
        <v>9</v>
      </c>
      <c r="AN8" s="4">
        <v>3</v>
      </c>
      <c r="AO8" s="4">
        <v>87</v>
      </c>
      <c r="AP8" s="4">
        <v>7</v>
      </c>
      <c r="AQ8" s="4">
        <v>14</v>
      </c>
      <c r="AR8" s="4">
        <v>60</v>
      </c>
      <c r="AS8" s="4">
        <v>14</v>
      </c>
      <c r="AT8" s="4">
        <v>8</v>
      </c>
      <c r="AU8" s="4">
        <v>65</v>
      </c>
      <c r="AV8" s="4">
        <v>0.66</v>
      </c>
      <c r="AW8" s="4">
        <v>7</v>
      </c>
      <c r="AX8" s="4">
        <v>12</v>
      </c>
      <c r="AY8" s="4">
        <v>-0.1</v>
      </c>
      <c r="AZ8" s="4">
        <v>10</v>
      </c>
      <c r="BA8" s="4">
        <v>3</v>
      </c>
      <c r="BB8" s="4">
        <v>5</v>
      </c>
      <c r="BC8" s="4">
        <v>14</v>
      </c>
      <c r="BD8" s="4">
        <v>97</v>
      </c>
      <c r="BE8" s="4">
        <v>0.22</v>
      </c>
      <c r="BF8" s="4">
        <v>12</v>
      </c>
      <c r="BG8" s="4">
        <v>32</v>
      </c>
      <c r="BH8" s="4">
        <v>-0.01</v>
      </c>
      <c r="BI8" s="4">
        <v>6</v>
      </c>
      <c r="BJ8" s="4">
        <v>7</v>
      </c>
      <c r="BK8" s="23">
        <v>73</v>
      </c>
      <c r="BL8" s="4" t="s">
        <v>80</v>
      </c>
      <c r="BM8" s="4">
        <v>614</v>
      </c>
      <c r="BP8" s="20">
        <f t="shared" si="0"/>
        <v>287</v>
      </c>
      <c r="BQ8" s="21">
        <f t="shared" si="1"/>
        <v>858.87108013937291</v>
      </c>
      <c r="BR8" s="27">
        <f t="shared" si="2"/>
        <v>2.1393728222996518</v>
      </c>
      <c r="BS8" s="14">
        <v>9359</v>
      </c>
      <c r="BT8" s="14">
        <v>4116560</v>
      </c>
      <c r="BU8" s="28">
        <v>1</v>
      </c>
    </row>
    <row r="9" spans="1:74" s="4" customFormat="1" ht="15.6" thickTop="1" thickBot="1" x14ac:dyDescent="0.35">
      <c r="A9" s="4" t="s">
        <v>72</v>
      </c>
      <c r="B9" s="4">
        <v>4849020</v>
      </c>
      <c r="C9" s="4" t="s">
        <v>76</v>
      </c>
      <c r="D9" s="4" t="s">
        <v>68</v>
      </c>
      <c r="E9" s="4" t="s">
        <v>97</v>
      </c>
      <c r="F9" s="4" t="s">
        <v>98</v>
      </c>
      <c r="G9" s="4" t="s">
        <v>70</v>
      </c>
      <c r="H9" s="4" t="s">
        <v>99</v>
      </c>
      <c r="I9" s="4">
        <v>129</v>
      </c>
      <c r="J9" s="4">
        <v>6</v>
      </c>
      <c r="K9" s="4">
        <v>89</v>
      </c>
      <c r="L9" s="4">
        <v>3</v>
      </c>
      <c r="M9" s="4">
        <v>39</v>
      </c>
      <c r="N9" s="4">
        <v>48</v>
      </c>
      <c r="O9" s="4">
        <v>11</v>
      </c>
      <c r="P9" s="4">
        <v>18</v>
      </c>
      <c r="Q9" s="4">
        <v>72</v>
      </c>
      <c r="R9" s="4">
        <v>-0.2</v>
      </c>
      <c r="S9" s="4">
        <v>34</v>
      </c>
      <c r="T9" s="4">
        <v>80</v>
      </c>
      <c r="U9" s="4">
        <v>63</v>
      </c>
      <c r="V9" s="4">
        <v>28</v>
      </c>
      <c r="W9" s="4">
        <v>44</v>
      </c>
      <c r="X9" s="4">
        <v>100</v>
      </c>
      <c r="Y9" s="4">
        <v>25</v>
      </c>
      <c r="Z9" s="4">
        <v>45</v>
      </c>
      <c r="AA9" s="4">
        <v>0.24</v>
      </c>
      <c r="AB9" s="4">
        <v>25</v>
      </c>
      <c r="AC9" s="4">
        <v>47</v>
      </c>
      <c r="AD9" s="4">
        <v>0.97</v>
      </c>
      <c r="AE9" s="4">
        <v>9</v>
      </c>
      <c r="AF9" s="4">
        <v>15</v>
      </c>
      <c r="AG9" s="4">
        <v>27</v>
      </c>
      <c r="AH9" s="4">
        <v>15</v>
      </c>
      <c r="AI9" s="4">
        <v>41</v>
      </c>
      <c r="AJ9" s="4">
        <v>-3</v>
      </c>
      <c r="AK9" s="4">
        <v>9</v>
      </c>
      <c r="AL9" s="4">
        <v>23</v>
      </c>
      <c r="AM9" s="4">
        <v>13</v>
      </c>
      <c r="AN9" s="4">
        <v>7</v>
      </c>
      <c r="AO9" s="4">
        <v>23</v>
      </c>
      <c r="AP9" s="4">
        <v>7</v>
      </c>
      <c r="AQ9" s="4">
        <v>12</v>
      </c>
      <c r="AR9" s="4">
        <v>47</v>
      </c>
      <c r="AS9" s="4">
        <v>19</v>
      </c>
      <c r="AT9" s="4">
        <v>10</v>
      </c>
      <c r="AU9" s="4">
        <v>7</v>
      </c>
      <c r="AV9" s="4">
        <v>0.35</v>
      </c>
      <c r="AW9" s="4">
        <v>8</v>
      </c>
      <c r="AX9" s="4">
        <v>67</v>
      </c>
      <c r="AY9" s="4">
        <v>-0.01</v>
      </c>
      <c r="AZ9" s="4">
        <v>10</v>
      </c>
      <c r="BA9" s="4">
        <v>15</v>
      </c>
      <c r="BB9" s="4">
        <v>19</v>
      </c>
      <c r="BC9" s="4">
        <v>15</v>
      </c>
      <c r="BD9" s="4">
        <v>71</v>
      </c>
      <c r="BE9" s="4">
        <v>0.18</v>
      </c>
      <c r="BF9" s="4">
        <v>13</v>
      </c>
      <c r="BG9" s="4">
        <v>41</v>
      </c>
      <c r="BH9" s="4">
        <v>0</v>
      </c>
      <c r="BI9" s="4">
        <v>7</v>
      </c>
      <c r="BJ9" s="4">
        <v>18</v>
      </c>
      <c r="BK9" s="23">
        <v>80</v>
      </c>
      <c r="BL9" s="4" t="s">
        <v>80</v>
      </c>
      <c r="BM9" s="4">
        <v>758</v>
      </c>
      <c r="BP9" s="20">
        <f t="shared" si="0"/>
        <v>286</v>
      </c>
      <c r="BQ9" s="21">
        <f t="shared" si="1"/>
        <v>1046.3776223776224</v>
      </c>
      <c r="BR9" s="27">
        <f t="shared" si="2"/>
        <v>2.6503496503496504</v>
      </c>
      <c r="BS9" s="14" t="s">
        <v>93</v>
      </c>
      <c r="BT9" s="14">
        <v>3557868</v>
      </c>
      <c r="BU9" s="28">
        <v>1</v>
      </c>
    </row>
    <row r="10" spans="1:74" s="4" customFormat="1" ht="15.6" thickTop="1" thickBot="1" x14ac:dyDescent="0.35">
      <c r="A10" s="4" t="s">
        <v>73</v>
      </c>
      <c r="B10" s="4">
        <v>4849022</v>
      </c>
      <c r="C10" s="4" t="s">
        <v>76</v>
      </c>
      <c r="D10" s="4" t="s">
        <v>68</v>
      </c>
      <c r="E10" s="4" t="s">
        <v>100</v>
      </c>
      <c r="F10" s="4" t="s">
        <v>101</v>
      </c>
      <c r="G10" s="4" t="s">
        <v>70</v>
      </c>
      <c r="H10" s="4" t="s">
        <v>99</v>
      </c>
      <c r="I10" s="4">
        <v>82</v>
      </c>
      <c r="J10" s="4">
        <v>64</v>
      </c>
      <c r="K10" s="4">
        <v>44</v>
      </c>
      <c r="L10" s="4">
        <v>65</v>
      </c>
      <c r="M10" s="4">
        <v>38</v>
      </c>
      <c r="N10" s="4">
        <v>52</v>
      </c>
      <c r="O10" s="4">
        <v>15</v>
      </c>
      <c r="P10" s="4">
        <v>17</v>
      </c>
      <c r="Q10" s="4">
        <v>22</v>
      </c>
      <c r="R10" s="4">
        <v>-4</v>
      </c>
      <c r="S10" s="4">
        <v>32</v>
      </c>
      <c r="T10" s="4">
        <v>15</v>
      </c>
      <c r="U10" s="4">
        <v>50</v>
      </c>
      <c r="V10" s="4">
        <v>28</v>
      </c>
      <c r="W10" s="4">
        <v>84</v>
      </c>
      <c r="X10" s="4">
        <v>76</v>
      </c>
      <c r="Y10" s="4">
        <v>24</v>
      </c>
      <c r="Z10" s="4">
        <v>87</v>
      </c>
      <c r="AA10" s="4">
        <v>0.16</v>
      </c>
      <c r="AB10" s="4">
        <v>24</v>
      </c>
      <c r="AC10" s="4">
        <v>88</v>
      </c>
      <c r="AD10" s="4">
        <v>1.19</v>
      </c>
      <c r="AE10" s="4">
        <v>8</v>
      </c>
      <c r="AF10" s="4">
        <v>27</v>
      </c>
      <c r="AG10" s="4">
        <v>27</v>
      </c>
      <c r="AH10" s="4">
        <v>13</v>
      </c>
      <c r="AI10" s="4">
        <v>40</v>
      </c>
      <c r="AJ10" s="4">
        <v>-6</v>
      </c>
      <c r="AK10" s="4">
        <v>3</v>
      </c>
      <c r="AL10" s="4">
        <v>16</v>
      </c>
      <c r="AM10" s="4">
        <v>9</v>
      </c>
      <c r="AN10" s="4">
        <v>3</v>
      </c>
      <c r="AO10" s="4">
        <v>91</v>
      </c>
      <c r="AP10" s="4">
        <v>7</v>
      </c>
      <c r="AQ10" s="4">
        <v>14</v>
      </c>
      <c r="AR10" s="4">
        <v>60</v>
      </c>
      <c r="AS10" s="4">
        <v>14</v>
      </c>
      <c r="AT10" s="4">
        <v>8</v>
      </c>
      <c r="AU10" s="4">
        <v>60</v>
      </c>
      <c r="AV10" s="4">
        <v>0.63</v>
      </c>
      <c r="AW10" s="4">
        <v>7</v>
      </c>
      <c r="AX10" s="4">
        <v>14</v>
      </c>
      <c r="AY10" s="4">
        <v>-0.11</v>
      </c>
      <c r="AZ10" s="4">
        <v>9</v>
      </c>
      <c r="BA10" s="4">
        <v>3</v>
      </c>
      <c r="BB10" s="4">
        <v>3</v>
      </c>
      <c r="BC10" s="4">
        <v>15</v>
      </c>
      <c r="BD10" s="4">
        <v>98</v>
      </c>
      <c r="BE10" s="4">
        <v>0.17</v>
      </c>
      <c r="BF10" s="4">
        <v>12</v>
      </c>
      <c r="BG10" s="4">
        <v>43</v>
      </c>
      <c r="BH10" s="4">
        <v>-0.01</v>
      </c>
      <c r="BI10" s="4">
        <v>6</v>
      </c>
      <c r="BJ10" s="4">
        <v>4</v>
      </c>
      <c r="BK10" s="23">
        <v>57</v>
      </c>
      <c r="BL10" s="4" t="s">
        <v>80</v>
      </c>
      <c r="BM10" s="4">
        <v>610</v>
      </c>
      <c r="BP10" s="20">
        <f t="shared" si="0"/>
        <v>286</v>
      </c>
      <c r="BQ10" s="21">
        <f t="shared" si="1"/>
        <v>857.49650349650346</v>
      </c>
      <c r="BR10" s="27">
        <f t="shared" si="2"/>
        <v>2.1328671328671329</v>
      </c>
      <c r="BS10" s="14">
        <v>9359</v>
      </c>
      <c r="BT10" s="14">
        <v>4116560</v>
      </c>
      <c r="BU10" s="28">
        <v>1</v>
      </c>
    </row>
    <row r="11" spans="1:74" s="4" customFormat="1" ht="15.6" thickTop="1" thickBot="1" x14ac:dyDescent="0.35">
      <c r="A11" s="4" t="s">
        <v>74</v>
      </c>
      <c r="B11" s="4">
        <v>4849024</v>
      </c>
      <c r="C11" s="4" t="s">
        <v>76</v>
      </c>
      <c r="D11" s="4" t="s">
        <v>68</v>
      </c>
      <c r="E11" s="4" t="s">
        <v>102</v>
      </c>
      <c r="F11" s="4" t="s">
        <v>103</v>
      </c>
      <c r="G11" s="4" t="s">
        <v>70</v>
      </c>
      <c r="H11" s="4" t="s">
        <v>104</v>
      </c>
      <c r="I11" s="4">
        <v>107</v>
      </c>
      <c r="J11" s="4">
        <v>24</v>
      </c>
      <c r="K11" s="4">
        <v>67</v>
      </c>
      <c r="L11" s="4">
        <v>20</v>
      </c>
      <c r="M11" s="4">
        <v>39</v>
      </c>
      <c r="N11" s="4">
        <v>48</v>
      </c>
      <c r="O11" s="4">
        <v>15</v>
      </c>
      <c r="P11" s="4">
        <v>14</v>
      </c>
      <c r="Q11" s="4">
        <v>21</v>
      </c>
      <c r="R11" s="4">
        <v>-3.3</v>
      </c>
      <c r="S11" s="4">
        <v>33</v>
      </c>
      <c r="T11" s="4">
        <v>24</v>
      </c>
      <c r="U11" s="4">
        <v>44</v>
      </c>
      <c r="V11" s="4">
        <v>28</v>
      </c>
      <c r="W11" s="4">
        <v>93</v>
      </c>
      <c r="X11" s="4">
        <v>69</v>
      </c>
      <c r="Y11" s="4">
        <v>25</v>
      </c>
      <c r="Z11" s="4">
        <v>92</v>
      </c>
      <c r="AA11" s="4">
        <v>0.16</v>
      </c>
      <c r="AB11" s="4">
        <v>25</v>
      </c>
      <c r="AC11" s="4">
        <v>89</v>
      </c>
      <c r="AD11" s="4">
        <v>1.33</v>
      </c>
      <c r="AE11" s="4">
        <v>7</v>
      </c>
      <c r="AF11" s="4">
        <v>37</v>
      </c>
      <c r="AG11" s="4">
        <v>21</v>
      </c>
      <c r="AH11" s="4">
        <v>14</v>
      </c>
      <c r="AI11" s="4">
        <v>88</v>
      </c>
      <c r="AJ11" s="4">
        <v>-2</v>
      </c>
      <c r="AK11" s="4">
        <v>3</v>
      </c>
      <c r="AL11" s="4">
        <v>25</v>
      </c>
      <c r="AM11" s="4">
        <v>9</v>
      </c>
      <c r="AN11" s="4">
        <v>3</v>
      </c>
      <c r="AO11" s="4">
        <v>88</v>
      </c>
      <c r="AP11" s="4">
        <v>8</v>
      </c>
      <c r="AQ11" s="4">
        <v>12</v>
      </c>
      <c r="AR11" s="4">
        <v>28</v>
      </c>
      <c r="AS11" s="4">
        <v>18</v>
      </c>
      <c r="AT11" s="4">
        <v>9</v>
      </c>
      <c r="AU11" s="4">
        <v>12</v>
      </c>
      <c r="AV11" s="4">
        <v>0.57999999999999996</v>
      </c>
      <c r="AW11" s="4">
        <v>8</v>
      </c>
      <c r="AX11" s="4">
        <v>20</v>
      </c>
      <c r="AY11" s="4">
        <v>-0.09</v>
      </c>
      <c r="AZ11" s="4">
        <v>10</v>
      </c>
      <c r="BA11" s="4">
        <v>3</v>
      </c>
      <c r="BB11" s="4">
        <v>8</v>
      </c>
      <c r="BC11" s="4">
        <v>13</v>
      </c>
      <c r="BD11" s="4">
        <v>94</v>
      </c>
      <c r="BE11" s="4">
        <v>0.31</v>
      </c>
      <c r="BF11" s="4">
        <v>12</v>
      </c>
      <c r="BG11" s="4">
        <v>18</v>
      </c>
      <c r="BH11" s="4">
        <v>0</v>
      </c>
      <c r="BI11" s="4">
        <v>8</v>
      </c>
      <c r="BJ11" s="4">
        <v>23</v>
      </c>
      <c r="BK11" s="23">
        <v>68</v>
      </c>
      <c r="BL11" s="4" t="s">
        <v>80</v>
      </c>
      <c r="BM11" s="4">
        <v>520</v>
      </c>
      <c r="BP11" s="20">
        <f t="shared" si="0"/>
        <v>285</v>
      </c>
      <c r="BQ11" s="21">
        <f t="shared" si="1"/>
        <v>745.9649122807017</v>
      </c>
      <c r="BR11" s="27">
        <f t="shared" si="2"/>
        <v>1.8245614035087718</v>
      </c>
      <c r="BS11" s="14" t="s">
        <v>81</v>
      </c>
      <c r="BT11" s="14">
        <v>4102722</v>
      </c>
      <c r="BU11" s="28">
        <v>1</v>
      </c>
    </row>
    <row r="12" spans="1:74" s="4" customFormat="1" ht="15.6" thickTop="1" thickBot="1" x14ac:dyDescent="0.35">
      <c r="A12" s="4" t="s">
        <v>73</v>
      </c>
      <c r="B12" s="4">
        <v>4849026</v>
      </c>
      <c r="C12" s="4" t="s">
        <v>76</v>
      </c>
      <c r="D12" s="4" t="s">
        <v>68</v>
      </c>
      <c r="E12" s="4" t="s">
        <v>105</v>
      </c>
      <c r="F12" s="4" t="s">
        <v>106</v>
      </c>
      <c r="G12" s="4" t="s">
        <v>70</v>
      </c>
      <c r="H12" s="4" t="s">
        <v>104</v>
      </c>
      <c r="I12" s="4">
        <v>134</v>
      </c>
      <c r="J12" s="4">
        <v>4</v>
      </c>
      <c r="K12" s="4">
        <v>76</v>
      </c>
      <c r="L12" s="4">
        <v>10</v>
      </c>
      <c r="M12" s="4">
        <v>58</v>
      </c>
      <c r="N12" s="4">
        <v>15</v>
      </c>
      <c r="O12" s="4">
        <v>11</v>
      </c>
      <c r="P12" s="4">
        <v>15</v>
      </c>
      <c r="Q12" s="4">
        <v>75</v>
      </c>
      <c r="R12" s="4">
        <v>0.3</v>
      </c>
      <c r="S12" s="4">
        <v>32</v>
      </c>
      <c r="T12" s="4">
        <v>86</v>
      </c>
      <c r="U12" s="4">
        <v>69</v>
      </c>
      <c r="V12" s="4">
        <v>28</v>
      </c>
      <c r="W12" s="4">
        <v>22</v>
      </c>
      <c r="X12" s="4">
        <v>109</v>
      </c>
      <c r="Y12" s="4">
        <v>25</v>
      </c>
      <c r="Z12" s="4">
        <v>26</v>
      </c>
      <c r="AA12" s="4">
        <v>0.26</v>
      </c>
      <c r="AB12" s="4">
        <v>25</v>
      </c>
      <c r="AC12" s="4">
        <v>32</v>
      </c>
      <c r="AD12" s="4">
        <v>1.39</v>
      </c>
      <c r="AE12" s="4">
        <v>8</v>
      </c>
      <c r="AF12" s="4">
        <v>42</v>
      </c>
      <c r="AG12" s="4">
        <v>27</v>
      </c>
      <c r="AH12" s="4">
        <v>14</v>
      </c>
      <c r="AI12" s="4">
        <v>43</v>
      </c>
      <c r="AJ12" s="4">
        <v>0</v>
      </c>
      <c r="AK12" s="4">
        <v>3</v>
      </c>
      <c r="AL12" s="4">
        <v>31</v>
      </c>
      <c r="AM12" s="4">
        <v>10</v>
      </c>
      <c r="AN12" s="4">
        <v>3</v>
      </c>
      <c r="AO12" s="4">
        <v>78</v>
      </c>
      <c r="AP12" s="4">
        <v>6</v>
      </c>
      <c r="AQ12" s="4">
        <v>12</v>
      </c>
      <c r="AR12" s="4">
        <v>70</v>
      </c>
      <c r="AS12" s="4">
        <v>19</v>
      </c>
      <c r="AT12" s="4">
        <v>10</v>
      </c>
      <c r="AU12" s="4">
        <v>7</v>
      </c>
      <c r="AV12" s="4">
        <v>0.62</v>
      </c>
      <c r="AW12" s="4">
        <v>9</v>
      </c>
      <c r="AX12" s="4">
        <v>15</v>
      </c>
      <c r="AY12" s="4">
        <v>-0.1</v>
      </c>
      <c r="AZ12" s="4">
        <v>10</v>
      </c>
      <c r="BA12" s="4">
        <v>3</v>
      </c>
      <c r="BB12" s="4">
        <v>21</v>
      </c>
      <c r="BC12" s="4">
        <v>15</v>
      </c>
      <c r="BD12" s="4">
        <v>61</v>
      </c>
      <c r="BE12" s="4">
        <v>0.48</v>
      </c>
      <c r="BF12" s="4">
        <v>12</v>
      </c>
      <c r="BG12" s="4">
        <v>5</v>
      </c>
      <c r="BH12" s="4">
        <v>0</v>
      </c>
      <c r="BI12" s="4">
        <v>8</v>
      </c>
      <c r="BJ12" s="4">
        <v>18</v>
      </c>
      <c r="BK12" s="23">
        <v>88</v>
      </c>
      <c r="BL12" s="4" t="s">
        <v>80</v>
      </c>
      <c r="BM12" s="4">
        <v>708</v>
      </c>
      <c r="BP12" s="20">
        <f t="shared" si="0"/>
        <v>285</v>
      </c>
      <c r="BQ12" s="21">
        <f t="shared" si="1"/>
        <v>986.73684210526324</v>
      </c>
      <c r="BR12" s="27">
        <f t="shared" si="2"/>
        <v>2.4842105263157896</v>
      </c>
      <c r="BS12" s="14" t="s">
        <v>81</v>
      </c>
      <c r="BT12" s="14">
        <v>4102722</v>
      </c>
      <c r="BU12" s="28">
        <v>1</v>
      </c>
    </row>
    <row r="13" spans="1:74" s="4" customFormat="1" ht="15.6" thickTop="1" thickBot="1" x14ac:dyDescent="0.35">
      <c r="A13" s="4" t="s">
        <v>72</v>
      </c>
      <c r="B13" s="4">
        <v>4849032</v>
      </c>
      <c r="C13" s="4" t="s">
        <v>76</v>
      </c>
      <c r="D13" s="4" t="s">
        <v>68</v>
      </c>
      <c r="E13" s="4" t="s">
        <v>107</v>
      </c>
      <c r="F13" s="4" t="s">
        <v>108</v>
      </c>
      <c r="G13" s="4" t="s">
        <v>70</v>
      </c>
      <c r="H13" s="4" t="s">
        <v>109</v>
      </c>
      <c r="I13" s="4">
        <v>104</v>
      </c>
      <c r="J13" s="4">
        <v>27</v>
      </c>
      <c r="K13" s="4">
        <v>67</v>
      </c>
      <c r="L13" s="4">
        <v>21</v>
      </c>
      <c r="M13" s="4">
        <v>38</v>
      </c>
      <c r="N13" s="4">
        <v>52</v>
      </c>
      <c r="O13" s="4">
        <v>13</v>
      </c>
      <c r="P13" s="4">
        <v>18</v>
      </c>
      <c r="Q13" s="4">
        <v>48</v>
      </c>
      <c r="R13" s="4">
        <v>-2.2999999999999998</v>
      </c>
      <c r="S13" s="4">
        <v>34</v>
      </c>
      <c r="T13" s="4">
        <v>42</v>
      </c>
      <c r="U13" s="4">
        <v>48</v>
      </c>
      <c r="V13" s="4">
        <v>28</v>
      </c>
      <c r="W13" s="4">
        <v>88</v>
      </c>
      <c r="X13" s="4">
        <v>75</v>
      </c>
      <c r="Y13" s="4">
        <v>25</v>
      </c>
      <c r="Z13" s="4">
        <v>88</v>
      </c>
      <c r="AA13" s="4">
        <v>0.17</v>
      </c>
      <c r="AB13" s="4">
        <v>25</v>
      </c>
      <c r="AC13" s="4">
        <v>86</v>
      </c>
      <c r="AD13" s="4">
        <v>0.88</v>
      </c>
      <c r="AE13" s="4">
        <v>8</v>
      </c>
      <c r="AF13" s="4">
        <v>12</v>
      </c>
      <c r="AG13" s="4">
        <v>27</v>
      </c>
      <c r="AH13" s="4">
        <v>13</v>
      </c>
      <c r="AI13" s="4">
        <v>40</v>
      </c>
      <c r="AJ13" s="4">
        <v>-2</v>
      </c>
      <c r="AK13" s="4">
        <v>4</v>
      </c>
      <c r="AL13" s="4">
        <v>24</v>
      </c>
      <c r="AM13" s="4">
        <v>9</v>
      </c>
      <c r="AN13" s="4">
        <v>6</v>
      </c>
      <c r="AO13" s="4">
        <v>84</v>
      </c>
      <c r="AP13" s="4">
        <v>6</v>
      </c>
      <c r="AQ13" s="4">
        <v>12</v>
      </c>
      <c r="AR13" s="4">
        <v>74</v>
      </c>
      <c r="AS13" s="4">
        <v>19</v>
      </c>
      <c r="AT13" s="4">
        <v>10</v>
      </c>
      <c r="AU13" s="4">
        <v>9</v>
      </c>
      <c r="AV13" s="4">
        <v>0.47</v>
      </c>
      <c r="AW13" s="4">
        <v>8</v>
      </c>
      <c r="AX13" s="4">
        <v>38</v>
      </c>
      <c r="AY13" s="4">
        <v>0.03</v>
      </c>
      <c r="AZ13" s="4">
        <v>9</v>
      </c>
      <c r="BA13" s="4">
        <v>29</v>
      </c>
      <c r="BB13" s="4">
        <v>12</v>
      </c>
      <c r="BC13" s="4">
        <v>13</v>
      </c>
      <c r="BD13" s="4">
        <v>89</v>
      </c>
      <c r="BE13" s="4">
        <v>-0.09</v>
      </c>
      <c r="BF13" s="4">
        <v>11</v>
      </c>
      <c r="BG13" s="4">
        <v>91</v>
      </c>
      <c r="BH13" s="4">
        <v>-0.01</v>
      </c>
      <c r="BI13" s="4">
        <v>7</v>
      </c>
      <c r="BJ13" s="4">
        <v>8</v>
      </c>
      <c r="BK13" s="23">
        <v>72</v>
      </c>
      <c r="BL13" s="4" t="s">
        <v>80</v>
      </c>
      <c r="BM13" s="4">
        <v>636</v>
      </c>
      <c r="BP13" s="20">
        <f t="shared" si="0"/>
        <v>282</v>
      </c>
      <c r="BQ13" s="21">
        <f t="shared" si="1"/>
        <v>906.19148936170211</v>
      </c>
      <c r="BR13" s="27">
        <f t="shared" si="2"/>
        <v>2.2553191489361701</v>
      </c>
      <c r="BS13" s="14">
        <v>8355</v>
      </c>
      <c r="BT13" s="14">
        <v>3992988</v>
      </c>
      <c r="BU13" s="28">
        <v>1</v>
      </c>
    </row>
    <row r="14" spans="1:74" s="4" customFormat="1" ht="15.6" thickTop="1" thickBot="1" x14ac:dyDescent="0.35">
      <c r="A14" s="4" t="s">
        <v>73</v>
      </c>
      <c r="B14" s="4">
        <v>4849038</v>
      </c>
      <c r="C14" s="4" t="s">
        <v>76</v>
      </c>
      <c r="D14" s="4" t="s">
        <v>68</v>
      </c>
      <c r="E14" s="4" t="s">
        <v>110</v>
      </c>
      <c r="F14" s="4" t="s">
        <v>111</v>
      </c>
      <c r="G14" s="4" t="s">
        <v>70</v>
      </c>
      <c r="H14" s="4" t="s">
        <v>112</v>
      </c>
      <c r="I14" s="4">
        <v>95</v>
      </c>
      <c r="J14" s="4">
        <v>41</v>
      </c>
      <c r="K14" s="4">
        <v>86</v>
      </c>
      <c r="L14" s="4">
        <v>4</v>
      </c>
      <c r="M14" s="4">
        <v>10</v>
      </c>
      <c r="N14" s="4">
        <v>95</v>
      </c>
      <c r="O14" s="4">
        <v>13</v>
      </c>
      <c r="P14" s="4">
        <v>18</v>
      </c>
      <c r="Q14" s="4">
        <v>51</v>
      </c>
      <c r="R14" s="4">
        <v>-1</v>
      </c>
      <c r="S14" s="4">
        <v>33</v>
      </c>
      <c r="T14" s="4">
        <v>67</v>
      </c>
      <c r="U14" s="4">
        <v>46</v>
      </c>
      <c r="V14" s="4">
        <v>29</v>
      </c>
      <c r="W14" s="4">
        <v>91</v>
      </c>
      <c r="X14" s="4">
        <v>66</v>
      </c>
      <c r="Y14" s="4">
        <v>25</v>
      </c>
      <c r="Z14" s="4">
        <v>94</v>
      </c>
      <c r="AA14" s="4">
        <v>0.12</v>
      </c>
      <c r="AB14" s="4">
        <v>25</v>
      </c>
      <c r="AC14" s="4">
        <v>96</v>
      </c>
      <c r="AD14" s="4">
        <v>1.01</v>
      </c>
      <c r="AE14" s="4">
        <v>8</v>
      </c>
      <c r="AF14" s="4">
        <v>17</v>
      </c>
      <c r="AG14" s="4">
        <v>29</v>
      </c>
      <c r="AH14" s="4">
        <v>15</v>
      </c>
      <c r="AI14" s="4">
        <v>25</v>
      </c>
      <c r="AJ14" s="4">
        <v>-8</v>
      </c>
      <c r="AK14" s="4">
        <v>4</v>
      </c>
      <c r="AL14" s="4">
        <v>13</v>
      </c>
      <c r="AM14" s="4">
        <v>11</v>
      </c>
      <c r="AN14" s="4">
        <v>7</v>
      </c>
      <c r="AO14" s="4">
        <v>59</v>
      </c>
      <c r="AP14" s="4">
        <v>6</v>
      </c>
      <c r="AQ14" s="4">
        <v>14</v>
      </c>
      <c r="AR14" s="4">
        <v>76</v>
      </c>
      <c r="AS14" s="4">
        <v>20</v>
      </c>
      <c r="AT14" s="4">
        <v>13</v>
      </c>
      <c r="AU14" s="4">
        <v>3</v>
      </c>
      <c r="AV14" s="4">
        <v>0.39</v>
      </c>
      <c r="AW14" s="4">
        <v>10</v>
      </c>
      <c r="AX14" s="4">
        <v>57</v>
      </c>
      <c r="AY14" s="4">
        <v>-0.02</v>
      </c>
      <c r="AZ14" s="4">
        <v>12</v>
      </c>
      <c r="BA14" s="4">
        <v>12</v>
      </c>
      <c r="BB14" s="4">
        <v>-3</v>
      </c>
      <c r="BC14" s="4">
        <v>16</v>
      </c>
      <c r="BD14" s="4">
        <v>99</v>
      </c>
      <c r="BE14" s="4">
        <v>-0.1</v>
      </c>
      <c r="BF14" s="4">
        <v>15</v>
      </c>
      <c r="BG14" s="4">
        <v>92</v>
      </c>
      <c r="BH14" s="4">
        <v>0</v>
      </c>
      <c r="BI14" s="4">
        <v>9</v>
      </c>
      <c r="BJ14" s="4">
        <v>11</v>
      </c>
      <c r="BK14" s="23">
        <v>81</v>
      </c>
      <c r="BL14" s="4" t="s">
        <v>80</v>
      </c>
      <c r="BM14" s="4">
        <v>546</v>
      </c>
      <c r="BP14" s="20">
        <f t="shared" si="0"/>
        <v>281</v>
      </c>
      <c r="BQ14" s="21">
        <f t="shared" si="1"/>
        <v>793.21708185053376</v>
      </c>
      <c r="BR14" s="27">
        <f t="shared" si="2"/>
        <v>1.9430604982206405</v>
      </c>
      <c r="BS14" s="14">
        <v>8269</v>
      </c>
      <c r="BT14" s="14">
        <v>3992630</v>
      </c>
      <c r="BU14" s="28">
        <v>1</v>
      </c>
    </row>
    <row r="15" spans="1:74" s="4" customFormat="1" ht="15.6" thickTop="1" thickBot="1" x14ac:dyDescent="0.35">
      <c r="A15" s="4" t="s">
        <v>72</v>
      </c>
      <c r="B15" s="4">
        <v>4849040</v>
      </c>
      <c r="C15" s="4" t="s">
        <v>76</v>
      </c>
      <c r="D15" s="4" t="s">
        <v>68</v>
      </c>
      <c r="E15" s="4" t="s">
        <v>113</v>
      </c>
      <c r="F15" s="4" t="s">
        <v>114</v>
      </c>
      <c r="G15" s="4" t="s">
        <v>70</v>
      </c>
      <c r="H15" s="4" t="s">
        <v>112</v>
      </c>
      <c r="I15" s="4">
        <v>87</v>
      </c>
      <c r="J15" s="4">
        <v>55</v>
      </c>
      <c r="K15" s="4">
        <v>52</v>
      </c>
      <c r="L15" s="4">
        <v>49</v>
      </c>
      <c r="M15" s="4">
        <v>35</v>
      </c>
      <c r="N15" s="4">
        <v>57</v>
      </c>
      <c r="O15" s="4">
        <v>13</v>
      </c>
      <c r="P15" s="4">
        <v>17</v>
      </c>
      <c r="Q15" s="4">
        <v>42</v>
      </c>
      <c r="R15" s="4">
        <v>-1.5</v>
      </c>
      <c r="S15" s="4">
        <v>32</v>
      </c>
      <c r="T15" s="4">
        <v>58</v>
      </c>
      <c r="U15" s="4">
        <v>60</v>
      </c>
      <c r="V15" s="4">
        <v>20</v>
      </c>
      <c r="W15" s="4">
        <v>55</v>
      </c>
      <c r="X15" s="4">
        <v>90</v>
      </c>
      <c r="Y15" s="4">
        <v>19</v>
      </c>
      <c r="Z15" s="4">
        <v>68</v>
      </c>
      <c r="AA15" s="4">
        <v>0.19</v>
      </c>
      <c r="AB15" s="4">
        <v>19</v>
      </c>
      <c r="AC15" s="4">
        <v>78</v>
      </c>
      <c r="AD15" s="4">
        <v>1.45</v>
      </c>
      <c r="AE15" s="4">
        <v>8</v>
      </c>
      <c r="AF15" s="4">
        <v>47</v>
      </c>
      <c r="AG15" s="4">
        <v>27</v>
      </c>
      <c r="AH15" s="4">
        <v>11</v>
      </c>
      <c r="AI15" s="4">
        <v>36</v>
      </c>
      <c r="AJ15" s="4">
        <v>-4</v>
      </c>
      <c r="AK15" s="4">
        <v>3</v>
      </c>
      <c r="AL15" s="4">
        <v>20</v>
      </c>
      <c r="AM15" s="4">
        <v>9</v>
      </c>
      <c r="AN15" s="4">
        <v>3</v>
      </c>
      <c r="AO15" s="4">
        <v>87</v>
      </c>
      <c r="AP15" s="4">
        <v>6</v>
      </c>
      <c r="AQ15" s="4">
        <v>14</v>
      </c>
      <c r="AR15" s="4">
        <v>74</v>
      </c>
      <c r="AS15" s="4">
        <v>15</v>
      </c>
      <c r="AT15" s="4">
        <v>9</v>
      </c>
      <c r="AU15" s="4">
        <v>44</v>
      </c>
      <c r="AV15" s="4">
        <v>0.63</v>
      </c>
      <c r="AW15" s="4">
        <v>7</v>
      </c>
      <c r="AX15" s="4">
        <v>14</v>
      </c>
      <c r="AY15" s="4">
        <v>-0.11</v>
      </c>
      <c r="AZ15" s="4">
        <v>9</v>
      </c>
      <c r="BA15" s="4">
        <v>3</v>
      </c>
      <c r="BB15" s="4">
        <v>6</v>
      </c>
      <c r="BC15" s="4">
        <v>12</v>
      </c>
      <c r="BD15" s="4">
        <v>96</v>
      </c>
      <c r="BE15" s="4">
        <v>0.22</v>
      </c>
      <c r="BF15" s="4">
        <v>11</v>
      </c>
      <c r="BG15" s="4">
        <v>32</v>
      </c>
      <c r="BH15" s="4">
        <v>-0.01</v>
      </c>
      <c r="BI15" s="4">
        <v>6</v>
      </c>
      <c r="BJ15" s="4">
        <v>4</v>
      </c>
      <c r="BK15" s="23">
        <v>73</v>
      </c>
      <c r="BL15" s="4" t="s">
        <v>80</v>
      </c>
      <c r="BM15" s="4">
        <v>683</v>
      </c>
      <c r="BP15" s="20">
        <f t="shared" si="0"/>
        <v>281</v>
      </c>
      <c r="BQ15" s="21">
        <f t="shared" si="1"/>
        <v>971.17081850533805</v>
      </c>
      <c r="BR15" s="27">
        <f t="shared" si="2"/>
        <v>2.4306049822064058</v>
      </c>
      <c r="BS15" s="14">
        <v>9359</v>
      </c>
      <c r="BT15" s="14">
        <v>4116560</v>
      </c>
      <c r="BU15" s="28">
        <v>1</v>
      </c>
    </row>
    <row r="16" spans="1:74" s="4" customFormat="1" ht="15.6" thickTop="1" thickBot="1" x14ac:dyDescent="0.35">
      <c r="A16" s="4" t="s">
        <v>72</v>
      </c>
      <c r="B16" s="4">
        <v>4849042</v>
      </c>
      <c r="C16" s="4" t="s">
        <v>76</v>
      </c>
      <c r="D16" s="4" t="s">
        <v>68</v>
      </c>
      <c r="E16" s="4" t="s">
        <v>115</v>
      </c>
      <c r="F16" s="4" t="s">
        <v>116</v>
      </c>
      <c r="G16" s="4" t="s">
        <v>70</v>
      </c>
      <c r="H16" s="4" t="s">
        <v>112</v>
      </c>
      <c r="I16" s="4">
        <v>59</v>
      </c>
      <c r="J16" s="4">
        <v>91</v>
      </c>
      <c r="K16" s="4">
        <v>35</v>
      </c>
      <c r="L16" s="4">
        <v>80</v>
      </c>
      <c r="M16" s="4">
        <v>23</v>
      </c>
      <c r="N16" s="4">
        <v>80</v>
      </c>
      <c r="O16" s="4">
        <v>16</v>
      </c>
      <c r="P16" s="4">
        <v>19</v>
      </c>
      <c r="Q16" s="4">
        <v>12</v>
      </c>
      <c r="R16" s="4">
        <v>-4.8</v>
      </c>
      <c r="S16" s="4">
        <v>38</v>
      </c>
      <c r="T16" s="4">
        <v>8</v>
      </c>
      <c r="U16" s="4">
        <v>46</v>
      </c>
      <c r="V16" s="4">
        <v>31</v>
      </c>
      <c r="W16" s="4">
        <v>91</v>
      </c>
      <c r="X16" s="4">
        <v>68</v>
      </c>
      <c r="Y16" s="4">
        <v>28</v>
      </c>
      <c r="Z16" s="4">
        <v>93</v>
      </c>
      <c r="AA16" s="4">
        <v>0.14000000000000001</v>
      </c>
      <c r="AB16" s="4">
        <v>28</v>
      </c>
      <c r="AC16" s="4">
        <v>94</v>
      </c>
      <c r="AD16" s="4">
        <v>1.33</v>
      </c>
      <c r="AE16" s="4">
        <v>7</v>
      </c>
      <c r="AF16" s="4">
        <v>36</v>
      </c>
      <c r="AG16" s="4">
        <v>23</v>
      </c>
      <c r="AH16" s="4">
        <v>15</v>
      </c>
      <c r="AI16" s="4">
        <v>75</v>
      </c>
      <c r="AJ16" s="4">
        <v>-7</v>
      </c>
      <c r="AK16" s="4">
        <v>3</v>
      </c>
      <c r="AL16" s="4">
        <v>14</v>
      </c>
      <c r="AM16" s="4">
        <v>10</v>
      </c>
      <c r="AN16" s="4">
        <v>3</v>
      </c>
      <c r="AO16" s="4">
        <v>83</v>
      </c>
      <c r="AP16" s="4">
        <v>7</v>
      </c>
      <c r="AQ16" s="4">
        <v>16</v>
      </c>
      <c r="AR16" s="4">
        <v>53</v>
      </c>
      <c r="AS16" s="4">
        <v>12</v>
      </c>
      <c r="AT16" s="4">
        <v>1</v>
      </c>
      <c r="AU16" s="4">
        <v>79</v>
      </c>
      <c r="AV16" s="4">
        <v>0.62</v>
      </c>
      <c r="AW16" s="4">
        <v>6</v>
      </c>
      <c r="AX16" s="4">
        <v>15</v>
      </c>
      <c r="AY16" s="4">
        <v>-0.08</v>
      </c>
      <c r="AZ16" s="4">
        <v>10</v>
      </c>
      <c r="BA16" s="4">
        <v>4</v>
      </c>
      <c r="BB16" s="4">
        <v>-4</v>
      </c>
      <c r="BC16" s="4">
        <v>16</v>
      </c>
      <c r="BD16" s="4">
        <v>99</v>
      </c>
      <c r="BE16" s="4">
        <v>0</v>
      </c>
      <c r="BF16" s="4">
        <v>14</v>
      </c>
      <c r="BG16" s="4">
        <v>79</v>
      </c>
      <c r="BH16" s="4">
        <v>-0.01</v>
      </c>
      <c r="BI16" s="4">
        <v>5</v>
      </c>
      <c r="BJ16" s="4">
        <v>4</v>
      </c>
      <c r="BK16" s="23">
        <v>55</v>
      </c>
      <c r="BL16" s="4" t="s">
        <v>80</v>
      </c>
      <c r="BM16" s="4">
        <v>564</v>
      </c>
      <c r="BP16" s="20">
        <f t="shared" si="0"/>
        <v>281</v>
      </c>
      <c r="BQ16" s="21">
        <f t="shared" si="1"/>
        <v>816.59786476868339</v>
      </c>
      <c r="BR16" s="27">
        <f t="shared" si="2"/>
        <v>2.0071174377224201</v>
      </c>
      <c r="BS16" s="14">
        <v>9359</v>
      </c>
      <c r="BT16" s="14">
        <v>4116560</v>
      </c>
      <c r="BU16" s="28">
        <v>1</v>
      </c>
    </row>
    <row r="17" spans="1:73" s="4" customFormat="1" ht="15.6" thickTop="1" thickBot="1" x14ac:dyDescent="0.35">
      <c r="A17" s="4" t="s">
        <v>72</v>
      </c>
      <c r="B17" s="4">
        <v>4849044</v>
      </c>
      <c r="C17" s="4" t="s">
        <v>76</v>
      </c>
      <c r="D17" s="4" t="s">
        <v>68</v>
      </c>
      <c r="E17" s="4" t="s">
        <v>117</v>
      </c>
      <c r="F17" s="4" t="s">
        <v>118</v>
      </c>
      <c r="G17" s="4" t="s">
        <v>70</v>
      </c>
      <c r="H17" s="4" t="s">
        <v>112</v>
      </c>
      <c r="I17" s="4">
        <v>110</v>
      </c>
      <c r="J17" s="4">
        <v>21</v>
      </c>
      <c r="K17" s="4">
        <v>77</v>
      </c>
      <c r="L17" s="4">
        <v>9</v>
      </c>
      <c r="M17" s="4">
        <v>33</v>
      </c>
      <c r="N17" s="4">
        <v>62</v>
      </c>
      <c r="O17" s="4">
        <v>10</v>
      </c>
      <c r="P17" s="4">
        <v>18</v>
      </c>
      <c r="Q17" s="4">
        <v>83</v>
      </c>
      <c r="R17" s="4">
        <v>0</v>
      </c>
      <c r="S17" s="4">
        <v>33</v>
      </c>
      <c r="T17" s="4">
        <v>83</v>
      </c>
      <c r="U17" s="4">
        <v>52</v>
      </c>
      <c r="V17" s="4">
        <v>28</v>
      </c>
      <c r="W17" s="4">
        <v>79</v>
      </c>
      <c r="X17" s="4">
        <v>82</v>
      </c>
      <c r="Y17" s="4">
        <v>25</v>
      </c>
      <c r="Z17" s="4">
        <v>80</v>
      </c>
      <c r="AA17" s="4">
        <v>0.18</v>
      </c>
      <c r="AB17" s="4">
        <v>25</v>
      </c>
      <c r="AC17" s="4">
        <v>79</v>
      </c>
      <c r="AD17" s="4">
        <v>1.1599999999999999</v>
      </c>
      <c r="AE17" s="4">
        <v>8</v>
      </c>
      <c r="AF17" s="4">
        <v>25</v>
      </c>
      <c r="AG17" s="4">
        <v>30</v>
      </c>
      <c r="AH17" s="4">
        <v>14</v>
      </c>
      <c r="AI17" s="4">
        <v>16</v>
      </c>
      <c r="AJ17" s="4">
        <v>0</v>
      </c>
      <c r="AK17" s="4">
        <v>3</v>
      </c>
      <c r="AL17" s="4">
        <v>31</v>
      </c>
      <c r="AM17" s="4">
        <v>10</v>
      </c>
      <c r="AN17" s="4">
        <v>6</v>
      </c>
      <c r="AO17" s="4">
        <v>80</v>
      </c>
      <c r="AP17" s="4">
        <v>5</v>
      </c>
      <c r="AQ17" s="4">
        <v>12</v>
      </c>
      <c r="AR17" s="4">
        <v>91</v>
      </c>
      <c r="AS17" s="4">
        <v>21</v>
      </c>
      <c r="AT17" s="4">
        <v>11</v>
      </c>
      <c r="AU17" s="4">
        <v>1</v>
      </c>
      <c r="AV17" s="4">
        <v>0.48</v>
      </c>
      <c r="AW17" s="4">
        <v>8</v>
      </c>
      <c r="AX17" s="4">
        <v>36</v>
      </c>
      <c r="AY17" s="4">
        <v>0.03</v>
      </c>
      <c r="AZ17" s="4">
        <v>10</v>
      </c>
      <c r="BA17" s="4">
        <v>28</v>
      </c>
      <c r="BB17" s="4">
        <v>11</v>
      </c>
      <c r="BC17" s="4">
        <v>14</v>
      </c>
      <c r="BD17" s="4">
        <v>91</v>
      </c>
      <c r="BE17" s="4">
        <v>-0.09</v>
      </c>
      <c r="BF17" s="4">
        <v>12</v>
      </c>
      <c r="BG17" s="4">
        <v>91</v>
      </c>
      <c r="BH17" s="4">
        <v>0</v>
      </c>
      <c r="BI17" s="4">
        <v>8</v>
      </c>
      <c r="BJ17" s="4">
        <v>10</v>
      </c>
      <c r="BK17" s="23">
        <v>81</v>
      </c>
      <c r="BL17" s="4" t="s">
        <v>80</v>
      </c>
      <c r="BM17" s="4">
        <v>618</v>
      </c>
      <c r="BP17" s="20">
        <f t="shared" si="0"/>
        <v>281</v>
      </c>
      <c r="BQ17" s="21">
        <f t="shared" si="1"/>
        <v>886.74021352313162</v>
      </c>
      <c r="BR17" s="27">
        <f t="shared" si="2"/>
        <v>2.1992882562277578</v>
      </c>
      <c r="BS17" s="14">
        <v>8355</v>
      </c>
      <c r="BT17" s="14">
        <v>3992988</v>
      </c>
      <c r="BU17" s="28">
        <v>1</v>
      </c>
    </row>
    <row r="18" spans="1:73" s="4" customFormat="1" ht="15.6" thickTop="1" thickBot="1" x14ac:dyDescent="0.35">
      <c r="A18" s="4" t="s">
        <v>74</v>
      </c>
      <c r="B18" s="4">
        <v>4849050</v>
      </c>
      <c r="C18" s="4" t="s">
        <v>76</v>
      </c>
      <c r="D18" s="4" t="s">
        <v>68</v>
      </c>
      <c r="E18" s="4" t="s">
        <v>119</v>
      </c>
      <c r="F18" s="4" t="s">
        <v>120</v>
      </c>
      <c r="G18" s="4" t="s">
        <v>70</v>
      </c>
      <c r="H18" s="4" t="s">
        <v>121</v>
      </c>
      <c r="I18" s="4">
        <v>104</v>
      </c>
      <c r="J18" s="4">
        <v>27</v>
      </c>
      <c r="K18" s="4">
        <v>67</v>
      </c>
      <c r="L18" s="4">
        <v>20</v>
      </c>
      <c r="M18" s="4">
        <v>37</v>
      </c>
      <c r="N18" s="4">
        <v>53</v>
      </c>
      <c r="O18" s="4">
        <v>14</v>
      </c>
      <c r="P18" s="4">
        <v>14</v>
      </c>
      <c r="Q18" s="4">
        <v>34</v>
      </c>
      <c r="R18" s="4">
        <v>-2.6</v>
      </c>
      <c r="S18" s="4">
        <v>32</v>
      </c>
      <c r="T18" s="4">
        <v>35</v>
      </c>
      <c r="U18" s="4">
        <v>48</v>
      </c>
      <c r="V18" s="4">
        <v>27</v>
      </c>
      <c r="W18" s="4">
        <v>88</v>
      </c>
      <c r="X18" s="4">
        <v>73</v>
      </c>
      <c r="Y18" s="4">
        <v>24</v>
      </c>
      <c r="Z18" s="4">
        <v>89</v>
      </c>
      <c r="AA18" s="4">
        <v>0.15</v>
      </c>
      <c r="AB18" s="4">
        <v>24</v>
      </c>
      <c r="AC18" s="4">
        <v>90</v>
      </c>
      <c r="AD18" s="4">
        <v>1.35</v>
      </c>
      <c r="AE18" s="4">
        <v>7</v>
      </c>
      <c r="AF18" s="4">
        <v>38</v>
      </c>
      <c r="AG18" s="4">
        <v>32</v>
      </c>
      <c r="AH18" s="4">
        <v>15</v>
      </c>
      <c r="AI18" s="4">
        <v>8</v>
      </c>
      <c r="AJ18" s="4">
        <v>-2</v>
      </c>
      <c r="AK18" s="4">
        <v>3</v>
      </c>
      <c r="AL18" s="4">
        <v>25</v>
      </c>
      <c r="AM18" s="4">
        <v>9</v>
      </c>
      <c r="AN18" s="4">
        <v>3</v>
      </c>
      <c r="AO18" s="4">
        <v>87</v>
      </c>
      <c r="AP18" s="4">
        <v>7</v>
      </c>
      <c r="AQ18" s="4">
        <v>11</v>
      </c>
      <c r="AR18" s="4">
        <v>53</v>
      </c>
      <c r="AS18" s="4">
        <v>18</v>
      </c>
      <c r="AT18" s="4">
        <v>9</v>
      </c>
      <c r="AU18" s="4">
        <v>10</v>
      </c>
      <c r="AV18" s="4">
        <v>0.53</v>
      </c>
      <c r="AW18" s="4">
        <v>7</v>
      </c>
      <c r="AX18" s="4">
        <v>27</v>
      </c>
      <c r="AY18" s="4">
        <v>-0.1</v>
      </c>
      <c r="AZ18" s="4">
        <v>9</v>
      </c>
      <c r="BA18" s="4">
        <v>3</v>
      </c>
      <c r="BB18" s="4">
        <v>11</v>
      </c>
      <c r="BC18" s="4">
        <v>12</v>
      </c>
      <c r="BD18" s="4">
        <v>90</v>
      </c>
      <c r="BE18" s="4">
        <v>0.32</v>
      </c>
      <c r="BF18" s="4">
        <v>12</v>
      </c>
      <c r="BG18" s="4">
        <v>16</v>
      </c>
      <c r="BH18" s="4">
        <v>0</v>
      </c>
      <c r="BI18" s="4">
        <v>6</v>
      </c>
      <c r="BJ18" s="4">
        <v>10</v>
      </c>
      <c r="BK18" s="23">
        <v>67</v>
      </c>
      <c r="BL18" s="4" t="s">
        <v>80</v>
      </c>
      <c r="BM18" s="4">
        <v>606</v>
      </c>
      <c r="BP18" s="20">
        <f t="shared" si="0"/>
        <v>280</v>
      </c>
      <c r="BQ18" s="21">
        <f t="shared" si="1"/>
        <v>874.96428571428567</v>
      </c>
      <c r="BR18" s="27">
        <f t="shared" si="2"/>
        <v>2.1642857142857141</v>
      </c>
      <c r="BS18" s="14" t="s">
        <v>81</v>
      </c>
      <c r="BT18" s="14">
        <v>4102722</v>
      </c>
      <c r="BU18" s="28">
        <v>1</v>
      </c>
    </row>
    <row r="19" spans="1:73" s="4" customFormat="1" ht="15.6" thickTop="1" thickBot="1" x14ac:dyDescent="0.35">
      <c r="A19" s="4" t="s">
        <v>74</v>
      </c>
      <c r="B19" s="4">
        <v>4849058</v>
      </c>
      <c r="C19" s="4" t="s">
        <v>76</v>
      </c>
      <c r="D19" s="4" t="s">
        <v>68</v>
      </c>
      <c r="E19" s="4" t="s">
        <v>122</v>
      </c>
      <c r="F19" s="4" t="s">
        <v>123</v>
      </c>
      <c r="G19" s="4" t="s">
        <v>70</v>
      </c>
      <c r="H19" s="4" t="s">
        <v>124</v>
      </c>
      <c r="I19" s="4">
        <v>135</v>
      </c>
      <c r="J19" s="4">
        <v>4</v>
      </c>
      <c r="K19" s="4">
        <v>100</v>
      </c>
      <c r="L19" s="4">
        <v>1</v>
      </c>
      <c r="M19" s="4">
        <v>35</v>
      </c>
      <c r="N19" s="4">
        <v>58</v>
      </c>
      <c r="O19" s="4">
        <v>14</v>
      </c>
      <c r="P19" s="4">
        <v>19</v>
      </c>
      <c r="Q19" s="4">
        <v>27</v>
      </c>
      <c r="R19" s="4">
        <v>-3</v>
      </c>
      <c r="S19" s="4">
        <v>34</v>
      </c>
      <c r="T19" s="4">
        <v>29</v>
      </c>
      <c r="U19" s="4">
        <v>65</v>
      </c>
      <c r="V19" s="4">
        <v>29</v>
      </c>
      <c r="W19" s="4">
        <v>35</v>
      </c>
      <c r="X19" s="4">
        <v>103</v>
      </c>
      <c r="Y19" s="4">
        <v>26</v>
      </c>
      <c r="Z19" s="4">
        <v>39</v>
      </c>
      <c r="AA19" s="4">
        <v>0.24</v>
      </c>
      <c r="AB19" s="4">
        <v>26</v>
      </c>
      <c r="AC19" s="4">
        <v>44</v>
      </c>
      <c r="AD19" s="4">
        <v>1.1100000000000001</v>
      </c>
      <c r="AE19" s="4">
        <v>8</v>
      </c>
      <c r="AF19" s="4">
        <v>22</v>
      </c>
      <c r="AG19" s="4">
        <v>21</v>
      </c>
      <c r="AH19" s="4">
        <v>15</v>
      </c>
      <c r="AI19" s="4">
        <v>87</v>
      </c>
      <c r="AJ19" s="4">
        <v>-3</v>
      </c>
      <c r="AK19" s="4">
        <v>8</v>
      </c>
      <c r="AL19" s="4">
        <v>23</v>
      </c>
      <c r="AM19" s="4">
        <v>13</v>
      </c>
      <c r="AN19" s="4">
        <v>7</v>
      </c>
      <c r="AO19" s="4">
        <v>22</v>
      </c>
      <c r="AP19" s="4">
        <v>8</v>
      </c>
      <c r="AQ19" s="4">
        <v>13</v>
      </c>
      <c r="AR19" s="4">
        <v>28</v>
      </c>
      <c r="AS19" s="4">
        <v>20</v>
      </c>
      <c r="AT19" s="4">
        <v>12</v>
      </c>
      <c r="AU19" s="4">
        <v>2</v>
      </c>
      <c r="AV19" s="4">
        <v>0.35</v>
      </c>
      <c r="AW19" s="4">
        <v>8</v>
      </c>
      <c r="AX19" s="4">
        <v>67</v>
      </c>
      <c r="AY19" s="4">
        <v>0</v>
      </c>
      <c r="AZ19" s="4">
        <v>11</v>
      </c>
      <c r="BA19" s="4">
        <v>18</v>
      </c>
      <c r="BB19" s="4">
        <v>18</v>
      </c>
      <c r="BC19" s="4">
        <v>14</v>
      </c>
      <c r="BD19" s="4">
        <v>73</v>
      </c>
      <c r="BE19" s="4">
        <v>0.14000000000000001</v>
      </c>
      <c r="BF19" s="4">
        <v>15</v>
      </c>
      <c r="BG19" s="4">
        <v>49</v>
      </c>
      <c r="BH19" s="4">
        <v>0</v>
      </c>
      <c r="BI19" s="4">
        <v>8</v>
      </c>
      <c r="BJ19" s="4">
        <v>19</v>
      </c>
      <c r="BK19" s="23">
        <v>66</v>
      </c>
      <c r="BL19" s="4" t="s">
        <v>80</v>
      </c>
      <c r="BM19" s="4">
        <v>706</v>
      </c>
      <c r="BP19" s="20">
        <f t="shared" si="0"/>
        <v>278</v>
      </c>
      <c r="BQ19" s="21">
        <f t="shared" si="1"/>
        <v>1013.9424460431655</v>
      </c>
      <c r="BR19" s="27">
        <f t="shared" si="2"/>
        <v>2.5395683453237412</v>
      </c>
      <c r="BS19" s="14" t="s">
        <v>93</v>
      </c>
      <c r="BT19" s="14">
        <v>3557868</v>
      </c>
      <c r="BU19" s="28">
        <v>1</v>
      </c>
    </row>
    <row r="20" spans="1:73" s="4" customFormat="1" ht="15.6" thickTop="1" thickBot="1" x14ac:dyDescent="0.35">
      <c r="A20" s="4" t="s">
        <v>180</v>
      </c>
      <c r="B20" s="4">
        <v>4849062</v>
      </c>
      <c r="C20" s="4" t="s">
        <v>76</v>
      </c>
      <c r="D20" s="4" t="s">
        <v>68</v>
      </c>
      <c r="E20" s="4" t="s">
        <v>125</v>
      </c>
      <c r="F20" s="4" t="s">
        <v>126</v>
      </c>
      <c r="G20" s="4" t="s">
        <v>70</v>
      </c>
      <c r="H20" s="4" t="s">
        <v>127</v>
      </c>
      <c r="I20" s="4">
        <v>113</v>
      </c>
      <c r="J20" s="4">
        <v>17</v>
      </c>
      <c r="K20" s="4">
        <v>84</v>
      </c>
      <c r="L20" s="4">
        <v>5</v>
      </c>
      <c r="M20" s="4">
        <v>29</v>
      </c>
      <c r="N20" s="4">
        <v>69</v>
      </c>
      <c r="O20" s="4">
        <v>16</v>
      </c>
      <c r="P20" s="4">
        <v>18</v>
      </c>
      <c r="Q20" s="4">
        <v>12</v>
      </c>
      <c r="R20" s="4">
        <v>-4.7</v>
      </c>
      <c r="S20" s="4">
        <v>34</v>
      </c>
      <c r="T20" s="4">
        <v>9</v>
      </c>
      <c r="U20" s="4">
        <v>47</v>
      </c>
      <c r="V20" s="4">
        <v>28</v>
      </c>
      <c r="W20" s="4">
        <v>89</v>
      </c>
      <c r="X20" s="4">
        <v>73</v>
      </c>
      <c r="Y20" s="4">
        <v>26</v>
      </c>
      <c r="Z20" s="4">
        <v>90</v>
      </c>
      <c r="AA20" s="4">
        <v>0.16</v>
      </c>
      <c r="AB20" s="4">
        <v>26</v>
      </c>
      <c r="AC20" s="4">
        <v>88</v>
      </c>
      <c r="AD20" s="4">
        <v>1.26</v>
      </c>
      <c r="AE20" s="4">
        <v>7</v>
      </c>
      <c r="AF20" s="4">
        <v>32</v>
      </c>
      <c r="AG20" s="4">
        <v>29</v>
      </c>
      <c r="AH20" s="4">
        <v>13</v>
      </c>
      <c r="AI20" s="4">
        <v>25</v>
      </c>
      <c r="AJ20" s="4">
        <v>-1</v>
      </c>
      <c r="AK20" s="4">
        <v>3</v>
      </c>
      <c r="AL20" s="4">
        <v>28</v>
      </c>
      <c r="AM20" s="4">
        <v>10</v>
      </c>
      <c r="AN20" s="4">
        <v>6</v>
      </c>
      <c r="AO20" s="4">
        <v>66</v>
      </c>
      <c r="AP20" s="4">
        <v>8</v>
      </c>
      <c r="AQ20" s="4">
        <v>12</v>
      </c>
      <c r="AR20" s="4">
        <v>23</v>
      </c>
      <c r="AS20" s="4">
        <v>20</v>
      </c>
      <c r="AT20" s="4">
        <v>10</v>
      </c>
      <c r="AU20" s="4">
        <v>3</v>
      </c>
      <c r="AV20" s="4">
        <v>0.51</v>
      </c>
      <c r="AW20" s="4">
        <v>9</v>
      </c>
      <c r="AX20" s="4">
        <v>30</v>
      </c>
      <c r="AY20" s="4">
        <v>0.04</v>
      </c>
      <c r="AZ20" s="4">
        <v>10</v>
      </c>
      <c r="BA20" s="4">
        <v>35</v>
      </c>
      <c r="BB20" s="4">
        <v>9</v>
      </c>
      <c r="BC20" s="4">
        <v>13</v>
      </c>
      <c r="BD20" s="4">
        <v>93</v>
      </c>
      <c r="BE20" s="4">
        <v>-0.13</v>
      </c>
      <c r="BF20" s="4">
        <v>14</v>
      </c>
      <c r="BG20" s="4">
        <v>95</v>
      </c>
      <c r="BH20" s="4">
        <v>0</v>
      </c>
      <c r="BI20" s="4">
        <v>8</v>
      </c>
      <c r="BJ20" s="4">
        <v>14</v>
      </c>
      <c r="BK20" s="23">
        <v>51</v>
      </c>
      <c r="BL20" s="4" t="s">
        <v>80</v>
      </c>
      <c r="BM20" s="4">
        <v>582</v>
      </c>
      <c r="BP20" s="20">
        <f t="shared" si="0"/>
        <v>277</v>
      </c>
      <c r="BQ20" s="21">
        <f t="shared" si="1"/>
        <v>854.89530685920579</v>
      </c>
      <c r="BR20" s="27">
        <f t="shared" si="2"/>
        <v>2.1010830324909748</v>
      </c>
      <c r="BS20" s="14">
        <v>8355</v>
      </c>
      <c r="BT20" s="14">
        <v>3992988</v>
      </c>
      <c r="BU20" s="28">
        <v>1</v>
      </c>
    </row>
    <row r="21" spans="1:73" s="4" customFormat="1" ht="15.6" thickTop="1" thickBot="1" x14ac:dyDescent="0.35">
      <c r="A21" s="4" t="s">
        <v>74</v>
      </c>
      <c r="B21" s="4">
        <v>4849066</v>
      </c>
      <c r="C21" s="4" t="s">
        <v>76</v>
      </c>
      <c r="D21" s="4" t="s">
        <v>68</v>
      </c>
      <c r="E21" s="4" t="s">
        <v>128</v>
      </c>
      <c r="F21" s="4" t="s">
        <v>129</v>
      </c>
      <c r="G21" s="4" t="s">
        <v>70</v>
      </c>
      <c r="H21" s="4" t="s">
        <v>130</v>
      </c>
      <c r="I21" s="4">
        <v>143</v>
      </c>
      <c r="J21" s="4">
        <v>2</v>
      </c>
      <c r="K21" s="4">
        <v>104</v>
      </c>
      <c r="L21" s="4">
        <v>1</v>
      </c>
      <c r="M21" s="4">
        <v>39</v>
      </c>
      <c r="N21" s="4">
        <v>49</v>
      </c>
      <c r="O21" s="4">
        <v>12</v>
      </c>
      <c r="P21" s="4">
        <v>18</v>
      </c>
      <c r="Q21" s="4">
        <v>67</v>
      </c>
      <c r="R21" s="4">
        <v>-0.4</v>
      </c>
      <c r="S21" s="4">
        <v>34</v>
      </c>
      <c r="T21" s="4">
        <v>78</v>
      </c>
      <c r="U21" s="4">
        <v>66</v>
      </c>
      <c r="V21" s="4">
        <v>28</v>
      </c>
      <c r="W21" s="4">
        <v>31</v>
      </c>
      <c r="X21" s="4">
        <v>105</v>
      </c>
      <c r="Y21" s="4">
        <v>26</v>
      </c>
      <c r="Z21" s="4">
        <v>35</v>
      </c>
      <c r="AA21" s="4">
        <v>0.24</v>
      </c>
      <c r="AB21" s="4">
        <v>26</v>
      </c>
      <c r="AC21" s="4">
        <v>40</v>
      </c>
      <c r="AD21" s="4">
        <v>1.1000000000000001</v>
      </c>
      <c r="AE21" s="4">
        <v>9</v>
      </c>
      <c r="AF21" s="4">
        <v>21</v>
      </c>
      <c r="AG21" s="4">
        <v>23</v>
      </c>
      <c r="AH21" s="4">
        <v>16</v>
      </c>
      <c r="AI21" s="4">
        <v>72</v>
      </c>
      <c r="AJ21" s="4">
        <v>-4</v>
      </c>
      <c r="AK21" s="4">
        <v>8</v>
      </c>
      <c r="AL21" s="4">
        <v>20</v>
      </c>
      <c r="AM21" s="4">
        <v>13</v>
      </c>
      <c r="AN21" s="4">
        <v>7</v>
      </c>
      <c r="AO21" s="4">
        <v>18</v>
      </c>
      <c r="AP21" s="4">
        <v>8</v>
      </c>
      <c r="AQ21" s="4">
        <v>12</v>
      </c>
      <c r="AR21" s="4">
        <v>38</v>
      </c>
      <c r="AS21" s="4">
        <v>21</v>
      </c>
      <c r="AT21" s="4">
        <v>10</v>
      </c>
      <c r="AU21" s="4">
        <v>2</v>
      </c>
      <c r="AV21" s="4">
        <v>0.37</v>
      </c>
      <c r="AW21" s="4">
        <v>9</v>
      </c>
      <c r="AX21" s="4">
        <v>63</v>
      </c>
      <c r="AY21" s="4">
        <v>0</v>
      </c>
      <c r="AZ21" s="4">
        <v>11</v>
      </c>
      <c r="BA21" s="4">
        <v>18</v>
      </c>
      <c r="BB21" s="4">
        <v>20</v>
      </c>
      <c r="BC21" s="4">
        <v>15</v>
      </c>
      <c r="BD21" s="4">
        <v>67</v>
      </c>
      <c r="BE21" s="4">
        <v>0.18</v>
      </c>
      <c r="BF21" s="4">
        <v>14</v>
      </c>
      <c r="BG21" s="4">
        <v>41</v>
      </c>
      <c r="BH21" s="4">
        <v>0</v>
      </c>
      <c r="BI21" s="4">
        <v>8</v>
      </c>
      <c r="BJ21" s="4">
        <v>21</v>
      </c>
      <c r="BK21" s="23">
        <v>76</v>
      </c>
      <c r="BL21" s="4" t="s">
        <v>80</v>
      </c>
      <c r="BM21" s="4">
        <v>770</v>
      </c>
      <c r="BP21" s="20">
        <f t="shared" si="0"/>
        <v>279</v>
      </c>
      <c r="BQ21" s="21">
        <f t="shared" si="1"/>
        <v>1093.347670250896</v>
      </c>
      <c r="BR21" s="27">
        <f t="shared" si="2"/>
        <v>2.7598566308243728</v>
      </c>
      <c r="BS21" s="14" t="s">
        <v>93</v>
      </c>
      <c r="BT21" s="14">
        <v>3557868</v>
      </c>
      <c r="BU21" s="28">
        <v>1</v>
      </c>
    </row>
    <row r="22" spans="1:73" s="4" customFormat="1" ht="15.6" thickTop="1" thickBot="1" x14ac:dyDescent="0.35">
      <c r="A22" s="4" t="s">
        <v>72</v>
      </c>
      <c r="B22" s="4">
        <v>4849072</v>
      </c>
      <c r="C22" s="4" t="s">
        <v>76</v>
      </c>
      <c r="D22" s="4" t="s">
        <v>68</v>
      </c>
      <c r="E22" s="4" t="s">
        <v>131</v>
      </c>
      <c r="F22" s="4" t="s">
        <v>132</v>
      </c>
      <c r="G22" s="4" t="s">
        <v>70</v>
      </c>
      <c r="H22" s="4" t="s">
        <v>127</v>
      </c>
      <c r="I22" s="4">
        <v>79</v>
      </c>
      <c r="J22" s="4">
        <v>69</v>
      </c>
      <c r="K22" s="4">
        <v>38</v>
      </c>
      <c r="L22" s="4">
        <v>76</v>
      </c>
      <c r="M22" s="4">
        <v>41</v>
      </c>
      <c r="N22" s="4">
        <v>44</v>
      </c>
      <c r="O22" s="4">
        <v>13</v>
      </c>
      <c r="P22" s="4">
        <v>16</v>
      </c>
      <c r="Q22" s="4">
        <v>51</v>
      </c>
      <c r="R22" s="4">
        <v>-0.6</v>
      </c>
      <c r="S22" s="4">
        <v>30</v>
      </c>
      <c r="T22" s="4">
        <v>74</v>
      </c>
      <c r="U22" s="4">
        <v>60</v>
      </c>
      <c r="V22" s="4">
        <v>26</v>
      </c>
      <c r="W22" s="4">
        <v>53</v>
      </c>
      <c r="X22" s="4">
        <v>90</v>
      </c>
      <c r="Y22" s="4">
        <v>23</v>
      </c>
      <c r="Z22" s="4">
        <v>66</v>
      </c>
      <c r="AA22" s="4">
        <v>0.19</v>
      </c>
      <c r="AB22" s="4">
        <v>23</v>
      </c>
      <c r="AC22" s="4">
        <v>77</v>
      </c>
      <c r="AD22" s="4">
        <v>1.1499999999999999</v>
      </c>
      <c r="AE22" s="4">
        <v>8</v>
      </c>
      <c r="AF22" s="4">
        <v>24</v>
      </c>
      <c r="AG22" s="4">
        <v>28</v>
      </c>
      <c r="AH22" s="4">
        <v>12</v>
      </c>
      <c r="AI22" s="4">
        <v>30</v>
      </c>
      <c r="AJ22" s="4">
        <v>-7</v>
      </c>
      <c r="AK22" s="4">
        <v>3</v>
      </c>
      <c r="AL22" s="4">
        <v>14</v>
      </c>
      <c r="AM22" s="4">
        <v>10</v>
      </c>
      <c r="AN22" s="4">
        <v>3</v>
      </c>
      <c r="AO22" s="4">
        <v>75</v>
      </c>
      <c r="AP22" s="4">
        <v>6</v>
      </c>
      <c r="AQ22" s="4">
        <v>14</v>
      </c>
      <c r="AR22" s="4">
        <v>78</v>
      </c>
      <c r="AS22" s="4">
        <v>12</v>
      </c>
      <c r="AT22" s="4">
        <v>8</v>
      </c>
      <c r="AU22" s="4">
        <v>81</v>
      </c>
      <c r="AV22" s="4">
        <v>0.61</v>
      </c>
      <c r="AW22" s="4">
        <v>7</v>
      </c>
      <c r="AX22" s="4">
        <v>16</v>
      </c>
      <c r="AY22" s="4">
        <v>-0.04</v>
      </c>
      <c r="AZ22" s="4">
        <v>9</v>
      </c>
      <c r="BA22" s="4">
        <v>8</v>
      </c>
      <c r="BB22" s="4">
        <v>11</v>
      </c>
      <c r="BC22" s="4">
        <v>12</v>
      </c>
      <c r="BD22" s="4">
        <v>91</v>
      </c>
      <c r="BE22" s="4">
        <v>7.0000000000000007E-2</v>
      </c>
      <c r="BF22" s="4">
        <v>11</v>
      </c>
      <c r="BG22" s="4">
        <v>65</v>
      </c>
      <c r="BH22" s="4">
        <v>-0.01</v>
      </c>
      <c r="BI22" s="4">
        <v>6</v>
      </c>
      <c r="BJ22" s="4">
        <v>4</v>
      </c>
      <c r="BK22" s="23">
        <v>77</v>
      </c>
      <c r="BL22" s="4" t="s">
        <v>80</v>
      </c>
      <c r="BM22" s="4">
        <v>668</v>
      </c>
      <c r="BP22" s="20">
        <f t="shared" si="0"/>
        <v>277</v>
      </c>
      <c r="BQ22" s="21">
        <f t="shared" si="1"/>
        <v>968.21660649819501</v>
      </c>
      <c r="BR22" s="27">
        <f t="shared" si="2"/>
        <v>2.4115523465703972</v>
      </c>
      <c r="BS22" s="14">
        <v>9359</v>
      </c>
      <c r="BT22" s="14">
        <v>4116560</v>
      </c>
      <c r="BU22" s="28">
        <v>1</v>
      </c>
    </row>
    <row r="23" spans="1:73" s="4" customFormat="1" ht="15.6" thickTop="1" thickBot="1" x14ac:dyDescent="0.35">
      <c r="A23" s="4" t="s">
        <v>72</v>
      </c>
      <c r="B23" s="4">
        <v>4849074</v>
      </c>
      <c r="C23" s="4" t="s">
        <v>76</v>
      </c>
      <c r="D23" s="4" t="s">
        <v>68</v>
      </c>
      <c r="E23" s="4" t="s">
        <v>133</v>
      </c>
      <c r="F23" s="4" t="s">
        <v>134</v>
      </c>
      <c r="G23" s="4" t="s">
        <v>70</v>
      </c>
      <c r="H23" s="4" t="s">
        <v>135</v>
      </c>
      <c r="I23" s="4">
        <v>114</v>
      </c>
      <c r="J23" s="4">
        <v>16</v>
      </c>
      <c r="K23" s="4">
        <v>78</v>
      </c>
      <c r="L23" s="4">
        <v>9</v>
      </c>
      <c r="M23" s="4">
        <v>37</v>
      </c>
      <c r="N23" s="4">
        <v>54</v>
      </c>
      <c r="O23" s="4">
        <v>11</v>
      </c>
      <c r="P23" s="4">
        <v>18</v>
      </c>
      <c r="Q23" s="4">
        <v>72</v>
      </c>
      <c r="R23" s="4">
        <v>-0.6</v>
      </c>
      <c r="S23" s="4">
        <v>33</v>
      </c>
      <c r="T23" s="4">
        <v>74</v>
      </c>
      <c r="U23" s="4">
        <v>63</v>
      </c>
      <c r="V23" s="4">
        <v>28</v>
      </c>
      <c r="W23" s="4">
        <v>42</v>
      </c>
      <c r="X23" s="4">
        <v>98</v>
      </c>
      <c r="Y23" s="4">
        <v>25</v>
      </c>
      <c r="Z23" s="4">
        <v>51</v>
      </c>
      <c r="AA23" s="4">
        <v>0.22</v>
      </c>
      <c r="AB23" s="4">
        <v>25</v>
      </c>
      <c r="AC23" s="4">
        <v>62</v>
      </c>
      <c r="AD23" s="4">
        <v>1.28</v>
      </c>
      <c r="AE23" s="4">
        <v>8</v>
      </c>
      <c r="AF23" s="4">
        <v>33</v>
      </c>
      <c r="AG23" s="4">
        <v>30</v>
      </c>
      <c r="AH23" s="4">
        <v>13</v>
      </c>
      <c r="AI23" s="4">
        <v>17</v>
      </c>
      <c r="AJ23" s="4">
        <v>0</v>
      </c>
      <c r="AK23" s="4">
        <v>3</v>
      </c>
      <c r="AL23" s="4">
        <v>31</v>
      </c>
      <c r="AM23" s="4">
        <v>9</v>
      </c>
      <c r="AN23" s="4">
        <v>6</v>
      </c>
      <c r="AO23" s="4">
        <v>84</v>
      </c>
      <c r="AP23" s="4">
        <v>5</v>
      </c>
      <c r="AQ23" s="4">
        <v>13</v>
      </c>
      <c r="AR23" s="4">
        <v>82</v>
      </c>
      <c r="AS23" s="4">
        <v>20</v>
      </c>
      <c r="AT23" s="4">
        <v>10</v>
      </c>
      <c r="AU23" s="4">
        <v>3</v>
      </c>
      <c r="AV23" s="4">
        <v>0.48</v>
      </c>
      <c r="AW23" s="4">
        <v>8</v>
      </c>
      <c r="AX23" s="4">
        <v>36</v>
      </c>
      <c r="AY23" s="4">
        <v>0.03</v>
      </c>
      <c r="AZ23" s="4">
        <v>10</v>
      </c>
      <c r="BA23" s="4">
        <v>29</v>
      </c>
      <c r="BB23" s="4">
        <v>18</v>
      </c>
      <c r="BC23" s="4">
        <v>14</v>
      </c>
      <c r="BD23" s="4">
        <v>74</v>
      </c>
      <c r="BE23" s="4">
        <v>-0.01</v>
      </c>
      <c r="BF23" s="4">
        <v>12</v>
      </c>
      <c r="BG23" s="4">
        <v>81</v>
      </c>
      <c r="BH23" s="4">
        <v>0</v>
      </c>
      <c r="BI23" s="4">
        <v>7</v>
      </c>
      <c r="BJ23" s="4">
        <v>10</v>
      </c>
      <c r="BK23" s="23">
        <v>82</v>
      </c>
      <c r="BL23" s="4" t="s">
        <v>80</v>
      </c>
      <c r="BM23" s="4">
        <v>706</v>
      </c>
      <c r="BP23" s="20">
        <f t="shared" si="0"/>
        <v>276</v>
      </c>
      <c r="BQ23" s="21">
        <f t="shared" si="1"/>
        <v>1022.659420289855</v>
      </c>
      <c r="BR23" s="27">
        <f t="shared" si="2"/>
        <v>2.5579710144927534</v>
      </c>
      <c r="BS23" s="14">
        <v>8355</v>
      </c>
      <c r="BT23" s="14">
        <v>3992988</v>
      </c>
      <c r="BU23" s="28">
        <v>1</v>
      </c>
    </row>
    <row r="24" spans="1:73" s="4" customFormat="1" ht="15.6" thickTop="1" thickBot="1" x14ac:dyDescent="0.35">
      <c r="A24" s="4" t="s">
        <v>73</v>
      </c>
      <c r="B24" s="4">
        <v>4849076</v>
      </c>
      <c r="C24" s="4" t="s">
        <v>76</v>
      </c>
      <c r="D24" s="4" t="s">
        <v>68</v>
      </c>
      <c r="E24" s="4" t="s">
        <v>136</v>
      </c>
      <c r="F24" s="4" t="s">
        <v>137</v>
      </c>
      <c r="G24" s="4" t="s">
        <v>70</v>
      </c>
      <c r="H24" s="4" t="s">
        <v>135</v>
      </c>
      <c r="I24" s="4">
        <v>134</v>
      </c>
      <c r="J24" s="4">
        <v>4</v>
      </c>
      <c r="K24" s="4">
        <v>82</v>
      </c>
      <c r="L24" s="4">
        <v>6</v>
      </c>
      <c r="M24" s="4">
        <v>52</v>
      </c>
      <c r="N24" s="4">
        <v>24</v>
      </c>
      <c r="O24" s="4">
        <v>17</v>
      </c>
      <c r="P24" s="4">
        <v>14</v>
      </c>
      <c r="Q24" s="4">
        <v>5</v>
      </c>
      <c r="R24" s="4">
        <v>-5.7</v>
      </c>
      <c r="S24" s="4">
        <v>32</v>
      </c>
      <c r="T24" s="4">
        <v>3</v>
      </c>
      <c r="U24" s="4">
        <v>52</v>
      </c>
      <c r="V24" s="4">
        <v>28</v>
      </c>
      <c r="W24" s="4">
        <v>80</v>
      </c>
      <c r="X24" s="4">
        <v>85</v>
      </c>
      <c r="Y24" s="4">
        <v>24</v>
      </c>
      <c r="Z24" s="4">
        <v>76</v>
      </c>
      <c r="AA24" s="4">
        <v>0.2</v>
      </c>
      <c r="AB24" s="4">
        <v>24</v>
      </c>
      <c r="AC24" s="4">
        <v>70</v>
      </c>
      <c r="AD24" s="4">
        <v>1.46</v>
      </c>
      <c r="AE24" s="4">
        <v>8</v>
      </c>
      <c r="AF24" s="4">
        <v>47</v>
      </c>
      <c r="AG24" s="4">
        <v>25</v>
      </c>
      <c r="AH24" s="4">
        <v>13</v>
      </c>
      <c r="AI24" s="4">
        <v>56</v>
      </c>
      <c r="AJ24" s="4">
        <v>1</v>
      </c>
      <c r="AK24" s="4">
        <v>4</v>
      </c>
      <c r="AL24" s="4">
        <v>36</v>
      </c>
      <c r="AM24" s="4">
        <v>10</v>
      </c>
      <c r="AN24" s="4">
        <v>3</v>
      </c>
      <c r="AO24" s="4">
        <v>77</v>
      </c>
      <c r="AP24" s="4">
        <v>10</v>
      </c>
      <c r="AQ24" s="4">
        <v>12</v>
      </c>
      <c r="AR24" s="4">
        <v>6</v>
      </c>
      <c r="AS24" s="4">
        <v>19</v>
      </c>
      <c r="AT24" s="4">
        <v>15</v>
      </c>
      <c r="AU24" s="4">
        <v>5</v>
      </c>
      <c r="AV24" s="4">
        <v>0.63</v>
      </c>
      <c r="AW24" s="4">
        <v>9</v>
      </c>
      <c r="AX24" s="4">
        <v>14</v>
      </c>
      <c r="AY24" s="4">
        <v>-0.09</v>
      </c>
      <c r="AZ24" s="4">
        <v>10</v>
      </c>
      <c r="BA24" s="4">
        <v>3</v>
      </c>
      <c r="BB24" s="4">
        <v>15</v>
      </c>
      <c r="BC24" s="4">
        <v>14</v>
      </c>
      <c r="BD24" s="4">
        <v>83</v>
      </c>
      <c r="BE24" s="4">
        <v>0.39</v>
      </c>
      <c r="BF24" s="4">
        <v>12</v>
      </c>
      <c r="BG24" s="4">
        <v>9</v>
      </c>
      <c r="BH24" s="4">
        <v>0</v>
      </c>
      <c r="BI24" s="4">
        <v>8</v>
      </c>
      <c r="BJ24" s="4">
        <v>18</v>
      </c>
      <c r="BK24" s="23">
        <v>55</v>
      </c>
      <c r="BL24" s="4" t="s">
        <v>80</v>
      </c>
      <c r="BM24" s="4">
        <v>610</v>
      </c>
      <c r="BP24" s="20">
        <f t="shared" si="0"/>
        <v>276</v>
      </c>
      <c r="BQ24" s="21">
        <f t="shared" si="1"/>
        <v>895.70289855072463</v>
      </c>
      <c r="BR24" s="27">
        <f t="shared" si="2"/>
        <v>2.2101449275362319</v>
      </c>
      <c r="BS24" s="14" t="s">
        <v>81</v>
      </c>
      <c r="BT24" s="14">
        <v>4102722</v>
      </c>
      <c r="BU24" s="28">
        <v>1</v>
      </c>
    </row>
    <row r="25" spans="1:73" s="4" customFormat="1" ht="15.6" thickTop="1" thickBot="1" x14ac:dyDescent="0.35">
      <c r="A25" s="4" t="s">
        <v>73</v>
      </c>
      <c r="B25" s="4">
        <v>4849092</v>
      </c>
      <c r="C25" s="4" t="s">
        <v>76</v>
      </c>
      <c r="D25" s="4" t="s">
        <v>68</v>
      </c>
      <c r="E25" s="4" t="s">
        <v>138</v>
      </c>
      <c r="F25" s="4" t="s">
        <v>139</v>
      </c>
      <c r="G25" s="4" t="s">
        <v>70</v>
      </c>
      <c r="H25" s="4" t="s">
        <v>140</v>
      </c>
      <c r="I25" s="4">
        <v>82</v>
      </c>
      <c r="J25" s="4">
        <v>64</v>
      </c>
      <c r="K25" s="4">
        <v>45</v>
      </c>
      <c r="L25" s="4">
        <v>63</v>
      </c>
      <c r="M25" s="4">
        <v>37</v>
      </c>
      <c r="N25" s="4">
        <v>54</v>
      </c>
      <c r="O25" s="4">
        <v>14</v>
      </c>
      <c r="P25" s="4">
        <v>17</v>
      </c>
      <c r="Q25" s="4">
        <v>29</v>
      </c>
      <c r="R25" s="4">
        <v>-2.8</v>
      </c>
      <c r="S25" s="4">
        <v>33</v>
      </c>
      <c r="T25" s="4">
        <v>32</v>
      </c>
      <c r="U25" s="4">
        <v>58</v>
      </c>
      <c r="V25" s="4">
        <v>21</v>
      </c>
      <c r="W25" s="4">
        <v>63</v>
      </c>
      <c r="X25" s="4">
        <v>87</v>
      </c>
      <c r="Y25" s="4">
        <v>20</v>
      </c>
      <c r="Z25" s="4">
        <v>73</v>
      </c>
      <c r="AA25" s="4">
        <v>0.18</v>
      </c>
      <c r="AB25" s="4">
        <v>20</v>
      </c>
      <c r="AC25" s="4">
        <v>81</v>
      </c>
      <c r="AD25" s="4">
        <v>1.48</v>
      </c>
      <c r="AE25" s="4">
        <v>8</v>
      </c>
      <c r="AF25" s="4">
        <v>50</v>
      </c>
      <c r="AG25" s="4">
        <v>28</v>
      </c>
      <c r="AH25" s="4">
        <v>12</v>
      </c>
      <c r="AI25" s="4">
        <v>30</v>
      </c>
      <c r="AJ25" s="4">
        <v>-3</v>
      </c>
      <c r="AK25" s="4">
        <v>3</v>
      </c>
      <c r="AL25" s="4">
        <v>22</v>
      </c>
      <c r="AM25" s="4">
        <v>9</v>
      </c>
      <c r="AN25" s="4">
        <v>3</v>
      </c>
      <c r="AO25" s="4">
        <v>91</v>
      </c>
      <c r="AP25" s="4">
        <v>7</v>
      </c>
      <c r="AQ25" s="4">
        <v>14</v>
      </c>
      <c r="AR25" s="4">
        <v>62</v>
      </c>
      <c r="AS25" s="4">
        <v>14</v>
      </c>
      <c r="AT25" s="4">
        <v>8</v>
      </c>
      <c r="AU25" s="4">
        <v>56</v>
      </c>
      <c r="AV25" s="4">
        <v>0.63</v>
      </c>
      <c r="AW25" s="4">
        <v>7</v>
      </c>
      <c r="AX25" s="4">
        <v>14</v>
      </c>
      <c r="AY25" s="4">
        <v>-0.11</v>
      </c>
      <c r="AZ25" s="4">
        <v>8</v>
      </c>
      <c r="BA25" s="4">
        <v>2</v>
      </c>
      <c r="BB25" s="4">
        <v>8</v>
      </c>
      <c r="BC25" s="4">
        <v>11</v>
      </c>
      <c r="BD25" s="4">
        <v>95</v>
      </c>
      <c r="BE25" s="4">
        <v>0.24</v>
      </c>
      <c r="BF25" s="4">
        <v>11</v>
      </c>
      <c r="BG25" s="4">
        <v>29</v>
      </c>
      <c r="BH25" s="4">
        <v>-0.01</v>
      </c>
      <c r="BI25" s="4">
        <v>6</v>
      </c>
      <c r="BJ25" s="4">
        <v>4</v>
      </c>
      <c r="BK25" s="23">
        <v>66</v>
      </c>
      <c r="BL25" s="4" t="s">
        <v>80</v>
      </c>
      <c r="BM25" s="4">
        <v>674</v>
      </c>
      <c r="BP25" s="20">
        <f t="shared" si="0"/>
        <v>273</v>
      </c>
      <c r="BQ25" s="21">
        <f t="shared" si="1"/>
        <v>993.13553113553121</v>
      </c>
      <c r="BR25" s="27">
        <f t="shared" si="2"/>
        <v>2.468864468864469</v>
      </c>
      <c r="BS25" s="14">
        <v>9359</v>
      </c>
      <c r="BT25" s="14">
        <v>4116560</v>
      </c>
      <c r="BU25" s="28">
        <v>1</v>
      </c>
    </row>
    <row r="26" spans="1:73" s="4" customFormat="1" ht="15.6" thickTop="1" thickBot="1" x14ac:dyDescent="0.35">
      <c r="A26" s="4" t="s">
        <v>73</v>
      </c>
      <c r="B26" s="4">
        <v>4849094</v>
      </c>
      <c r="C26" s="4" t="s">
        <v>76</v>
      </c>
      <c r="D26" s="4" t="s">
        <v>68</v>
      </c>
      <c r="E26" s="4" t="s">
        <v>141</v>
      </c>
      <c r="F26" s="4" t="s">
        <v>142</v>
      </c>
      <c r="G26" s="4" t="s">
        <v>70</v>
      </c>
      <c r="H26" s="4" t="s">
        <v>143</v>
      </c>
      <c r="I26" s="4">
        <v>92</v>
      </c>
      <c r="J26" s="4">
        <v>47</v>
      </c>
      <c r="K26" s="4">
        <v>77</v>
      </c>
      <c r="L26" s="4">
        <v>9</v>
      </c>
      <c r="M26" s="4">
        <v>14</v>
      </c>
      <c r="N26" s="4">
        <v>91</v>
      </c>
      <c r="O26" s="4">
        <v>15</v>
      </c>
      <c r="P26" s="4">
        <v>18</v>
      </c>
      <c r="Q26" s="4">
        <v>23</v>
      </c>
      <c r="R26" s="4">
        <v>-3.3</v>
      </c>
      <c r="S26" s="4">
        <v>33</v>
      </c>
      <c r="T26" s="4">
        <v>24</v>
      </c>
      <c r="U26" s="4">
        <v>63</v>
      </c>
      <c r="V26" s="4">
        <v>28</v>
      </c>
      <c r="W26" s="4">
        <v>44</v>
      </c>
      <c r="X26" s="4">
        <v>90</v>
      </c>
      <c r="Y26" s="4">
        <v>25</v>
      </c>
      <c r="Z26" s="4">
        <v>67</v>
      </c>
      <c r="AA26" s="4">
        <v>0.17</v>
      </c>
      <c r="AB26" s="4">
        <v>25</v>
      </c>
      <c r="AC26" s="4">
        <v>84</v>
      </c>
      <c r="AD26" s="4">
        <v>1.39</v>
      </c>
      <c r="AE26" s="4">
        <v>9</v>
      </c>
      <c r="AF26" s="4">
        <v>42</v>
      </c>
      <c r="AG26" s="4">
        <v>33</v>
      </c>
      <c r="AH26" s="4">
        <v>14</v>
      </c>
      <c r="AI26" s="4">
        <v>3</v>
      </c>
      <c r="AJ26" s="4">
        <v>-2</v>
      </c>
      <c r="AK26" s="4">
        <v>4</v>
      </c>
      <c r="AL26" s="4">
        <v>24</v>
      </c>
      <c r="AM26" s="4">
        <v>10</v>
      </c>
      <c r="AN26" s="4">
        <v>7</v>
      </c>
      <c r="AO26" s="4">
        <v>75</v>
      </c>
      <c r="AP26" s="4">
        <v>7</v>
      </c>
      <c r="AQ26" s="4">
        <v>12</v>
      </c>
      <c r="AR26" s="4">
        <v>42</v>
      </c>
      <c r="AS26" s="4">
        <v>18</v>
      </c>
      <c r="AT26" s="4">
        <v>11</v>
      </c>
      <c r="AU26" s="4">
        <v>9</v>
      </c>
      <c r="AV26" s="4">
        <v>0.39</v>
      </c>
      <c r="AW26" s="4">
        <v>9</v>
      </c>
      <c r="AX26" s="4">
        <v>57</v>
      </c>
      <c r="AY26" s="4">
        <v>-0.02</v>
      </c>
      <c r="AZ26" s="4">
        <v>11</v>
      </c>
      <c r="BA26" s="4">
        <v>12</v>
      </c>
      <c r="BB26" s="4">
        <v>10</v>
      </c>
      <c r="BC26" s="4">
        <v>15</v>
      </c>
      <c r="BD26" s="4">
        <v>92</v>
      </c>
      <c r="BE26" s="4">
        <v>0.06</v>
      </c>
      <c r="BF26" s="4">
        <v>13</v>
      </c>
      <c r="BG26" s="4">
        <v>67</v>
      </c>
      <c r="BH26" s="4">
        <v>0</v>
      </c>
      <c r="BI26" s="4">
        <v>8</v>
      </c>
      <c r="BJ26" s="4">
        <v>10</v>
      </c>
      <c r="BK26" s="23">
        <v>71</v>
      </c>
      <c r="BL26" s="4" t="s">
        <v>80</v>
      </c>
      <c r="BM26" s="4">
        <v>714</v>
      </c>
      <c r="BP26" s="20">
        <f t="shared" si="0"/>
        <v>271</v>
      </c>
      <c r="BQ26" s="21">
        <f t="shared" si="1"/>
        <v>1055.6605166051659</v>
      </c>
      <c r="BR26" s="27">
        <f t="shared" si="2"/>
        <v>2.6346863468634685</v>
      </c>
      <c r="BS26" s="14">
        <v>8269</v>
      </c>
      <c r="BT26" s="14">
        <v>3992630</v>
      </c>
      <c r="BU26" s="28">
        <v>1</v>
      </c>
    </row>
    <row r="27" spans="1:73" s="4" customFormat="1" ht="15.6" thickTop="1" thickBot="1" x14ac:dyDescent="0.35">
      <c r="A27" s="4" t="s">
        <v>73</v>
      </c>
      <c r="B27" s="4">
        <v>4849104</v>
      </c>
      <c r="C27" s="4" t="s">
        <v>76</v>
      </c>
      <c r="D27" s="4" t="s">
        <v>68</v>
      </c>
      <c r="E27" s="4" t="s">
        <v>144</v>
      </c>
      <c r="F27" s="4" t="s">
        <v>145</v>
      </c>
      <c r="G27" s="4" t="s">
        <v>70</v>
      </c>
      <c r="H27" s="4" t="s">
        <v>146</v>
      </c>
      <c r="I27" s="4">
        <v>92</v>
      </c>
      <c r="J27" s="4">
        <v>47</v>
      </c>
      <c r="K27" s="4">
        <v>77</v>
      </c>
      <c r="L27" s="4">
        <v>9</v>
      </c>
      <c r="M27" s="4">
        <v>15</v>
      </c>
      <c r="N27" s="4">
        <v>91</v>
      </c>
      <c r="O27" s="4">
        <v>16</v>
      </c>
      <c r="P27" s="4">
        <v>19</v>
      </c>
      <c r="Q27" s="4">
        <v>15</v>
      </c>
      <c r="R27" s="4">
        <v>-3.4</v>
      </c>
      <c r="S27" s="4">
        <v>34</v>
      </c>
      <c r="T27" s="4">
        <v>23</v>
      </c>
      <c r="U27" s="4">
        <v>55</v>
      </c>
      <c r="V27" s="4">
        <v>28</v>
      </c>
      <c r="W27" s="4">
        <v>71</v>
      </c>
      <c r="X27" s="4">
        <v>80</v>
      </c>
      <c r="Y27" s="4">
        <v>25</v>
      </c>
      <c r="Z27" s="4">
        <v>82</v>
      </c>
      <c r="AA27" s="4">
        <v>0.16</v>
      </c>
      <c r="AB27" s="4">
        <v>25</v>
      </c>
      <c r="AC27" s="4">
        <v>89</v>
      </c>
      <c r="AD27" s="4">
        <v>1.2</v>
      </c>
      <c r="AE27" s="4">
        <v>8</v>
      </c>
      <c r="AF27" s="4">
        <v>27</v>
      </c>
      <c r="AG27" s="4">
        <v>29</v>
      </c>
      <c r="AH27" s="4">
        <v>16</v>
      </c>
      <c r="AI27" s="4">
        <v>25</v>
      </c>
      <c r="AJ27" s="4">
        <v>-4</v>
      </c>
      <c r="AK27" s="4">
        <v>4</v>
      </c>
      <c r="AL27" s="4">
        <v>19</v>
      </c>
      <c r="AM27" s="4">
        <v>11</v>
      </c>
      <c r="AN27" s="4">
        <v>7</v>
      </c>
      <c r="AO27" s="4">
        <v>64</v>
      </c>
      <c r="AP27" s="4">
        <v>8</v>
      </c>
      <c r="AQ27" s="4">
        <v>15</v>
      </c>
      <c r="AR27" s="4">
        <v>36</v>
      </c>
      <c r="AS27" s="4">
        <v>18</v>
      </c>
      <c r="AT27" s="4">
        <v>12</v>
      </c>
      <c r="AU27" s="4">
        <v>11</v>
      </c>
      <c r="AV27" s="4">
        <v>0.43</v>
      </c>
      <c r="AW27" s="4">
        <v>11</v>
      </c>
      <c r="AX27" s="4">
        <v>47</v>
      </c>
      <c r="AY27" s="4">
        <v>-0.01</v>
      </c>
      <c r="AZ27" s="4">
        <v>12</v>
      </c>
      <c r="BA27" s="4">
        <v>14</v>
      </c>
      <c r="BB27" s="4">
        <v>3</v>
      </c>
      <c r="BC27" s="4">
        <v>17</v>
      </c>
      <c r="BD27" s="4">
        <v>98</v>
      </c>
      <c r="BE27" s="4">
        <v>0.01</v>
      </c>
      <c r="BF27" s="4">
        <v>15</v>
      </c>
      <c r="BG27" s="4">
        <v>77</v>
      </c>
      <c r="BH27" s="4">
        <v>0</v>
      </c>
      <c r="BI27" s="4">
        <v>9</v>
      </c>
      <c r="BJ27" s="4">
        <v>23</v>
      </c>
      <c r="BK27" s="23">
        <v>69</v>
      </c>
      <c r="BL27" s="4" t="s">
        <v>80</v>
      </c>
      <c r="BM27" s="4">
        <v>656</v>
      </c>
      <c r="BP27" s="20">
        <f t="shared" si="0"/>
        <v>267</v>
      </c>
      <c r="BQ27" s="21">
        <f t="shared" si="1"/>
        <v>994.77902621722842</v>
      </c>
      <c r="BR27" s="27">
        <f t="shared" si="2"/>
        <v>2.4569288389513106</v>
      </c>
      <c r="BS27" s="14">
        <v>8269</v>
      </c>
      <c r="BT27" s="14">
        <v>3992630</v>
      </c>
      <c r="BU27" s="28">
        <v>1</v>
      </c>
    </row>
    <row r="28" spans="1:73" s="4" customFormat="1" ht="15.6" thickTop="1" thickBot="1" x14ac:dyDescent="0.35">
      <c r="A28" s="4" t="s">
        <v>180</v>
      </c>
      <c r="B28" s="4">
        <v>4849110</v>
      </c>
      <c r="C28" s="4" t="s">
        <v>76</v>
      </c>
      <c r="D28" s="4" t="s">
        <v>68</v>
      </c>
      <c r="E28" s="4" t="s">
        <v>147</v>
      </c>
      <c r="F28" s="4" t="s">
        <v>148</v>
      </c>
      <c r="G28" s="4" t="s">
        <v>70</v>
      </c>
      <c r="H28" s="4" t="s">
        <v>149</v>
      </c>
      <c r="I28" s="4">
        <v>126</v>
      </c>
      <c r="J28" s="4">
        <v>7</v>
      </c>
      <c r="K28" s="4">
        <v>69</v>
      </c>
      <c r="L28" s="4">
        <v>19</v>
      </c>
      <c r="M28" s="4">
        <v>58</v>
      </c>
      <c r="N28" s="4">
        <v>15</v>
      </c>
      <c r="O28" s="4">
        <v>14</v>
      </c>
      <c r="P28" s="4">
        <v>14</v>
      </c>
      <c r="Q28" s="4">
        <v>39</v>
      </c>
      <c r="R28" s="4">
        <v>-2.5</v>
      </c>
      <c r="S28" s="4">
        <v>31</v>
      </c>
      <c r="T28" s="4">
        <v>38</v>
      </c>
      <c r="U28" s="4">
        <v>64</v>
      </c>
      <c r="V28" s="4">
        <v>26</v>
      </c>
      <c r="W28" s="4">
        <v>38</v>
      </c>
      <c r="X28" s="4">
        <v>103</v>
      </c>
      <c r="Y28" s="4">
        <v>23</v>
      </c>
      <c r="Z28" s="4">
        <v>38</v>
      </c>
      <c r="AA28" s="4">
        <v>0.25</v>
      </c>
      <c r="AB28" s="4">
        <v>23</v>
      </c>
      <c r="AC28" s="4">
        <v>39</v>
      </c>
      <c r="AD28" s="4">
        <v>1.49</v>
      </c>
      <c r="AE28" s="4">
        <v>8</v>
      </c>
      <c r="AF28" s="4">
        <v>50</v>
      </c>
      <c r="AG28" s="4">
        <v>27</v>
      </c>
      <c r="AH28" s="4">
        <v>13</v>
      </c>
      <c r="AI28" s="4">
        <v>38</v>
      </c>
      <c r="AJ28" s="4">
        <v>1</v>
      </c>
      <c r="AK28" s="4">
        <v>3</v>
      </c>
      <c r="AL28" s="4">
        <v>39</v>
      </c>
      <c r="AM28" s="4">
        <v>10</v>
      </c>
      <c r="AN28" s="4">
        <v>3</v>
      </c>
      <c r="AO28" s="4">
        <v>80</v>
      </c>
      <c r="AP28" s="4">
        <v>8</v>
      </c>
      <c r="AQ28" s="4">
        <v>12</v>
      </c>
      <c r="AR28" s="4">
        <v>36</v>
      </c>
      <c r="AS28" s="4">
        <v>17</v>
      </c>
      <c r="AT28" s="4">
        <v>8</v>
      </c>
      <c r="AU28" s="4">
        <v>17</v>
      </c>
      <c r="AV28" s="4">
        <v>0.63</v>
      </c>
      <c r="AW28" s="4">
        <v>9</v>
      </c>
      <c r="AX28" s="4">
        <v>14</v>
      </c>
      <c r="AY28" s="4">
        <v>-0.09</v>
      </c>
      <c r="AZ28" s="4">
        <v>10</v>
      </c>
      <c r="BA28" s="4">
        <v>3</v>
      </c>
      <c r="BB28" s="4">
        <v>22</v>
      </c>
      <c r="BC28" s="4">
        <v>14</v>
      </c>
      <c r="BD28" s="4">
        <v>59</v>
      </c>
      <c r="BE28" s="4">
        <v>0.47</v>
      </c>
      <c r="BF28" s="4">
        <v>12</v>
      </c>
      <c r="BG28" s="4">
        <v>5</v>
      </c>
      <c r="BH28" s="4">
        <v>0</v>
      </c>
      <c r="BI28" s="4">
        <v>9</v>
      </c>
      <c r="BJ28" s="4">
        <v>19</v>
      </c>
      <c r="BK28" s="23">
        <v>68</v>
      </c>
      <c r="BL28" s="4" t="s">
        <v>80</v>
      </c>
      <c r="BM28" s="4">
        <v>660</v>
      </c>
      <c r="BP28" s="20">
        <f t="shared" si="0"/>
        <v>265</v>
      </c>
      <c r="BQ28" s="21">
        <f t="shared" si="1"/>
        <v>1009.0566037735848</v>
      </c>
      <c r="BR28" s="27">
        <f t="shared" si="2"/>
        <v>2.4905660377358489</v>
      </c>
      <c r="BS28" s="14" t="s">
        <v>81</v>
      </c>
      <c r="BT28" s="14">
        <v>4102722</v>
      </c>
      <c r="BU28" s="28">
        <v>1</v>
      </c>
    </row>
    <row r="29" spans="1:73" s="4" customFormat="1" ht="15.6" thickTop="1" thickBot="1" x14ac:dyDescent="0.35">
      <c r="A29" s="4" t="s">
        <v>73</v>
      </c>
      <c r="B29" s="4">
        <v>4849122</v>
      </c>
      <c r="C29" s="4" t="s">
        <v>76</v>
      </c>
      <c r="D29" s="4" t="s">
        <v>68</v>
      </c>
      <c r="E29" s="4" t="s">
        <v>150</v>
      </c>
      <c r="F29" s="4" t="s">
        <v>151</v>
      </c>
      <c r="G29" s="4" t="s">
        <v>70</v>
      </c>
      <c r="H29" s="4" t="s">
        <v>152</v>
      </c>
      <c r="I29" s="4">
        <v>71</v>
      </c>
      <c r="J29" s="4">
        <v>80</v>
      </c>
      <c r="K29" s="4">
        <v>36</v>
      </c>
      <c r="L29" s="4">
        <v>78</v>
      </c>
      <c r="M29" s="4">
        <v>34</v>
      </c>
      <c r="N29" s="4">
        <v>59</v>
      </c>
      <c r="O29" s="4">
        <v>14</v>
      </c>
      <c r="P29" s="4">
        <v>20</v>
      </c>
      <c r="Q29" s="4">
        <v>37</v>
      </c>
      <c r="R29" s="4">
        <v>-2.2000000000000002</v>
      </c>
      <c r="S29" s="4">
        <v>38</v>
      </c>
      <c r="T29" s="4">
        <v>44</v>
      </c>
      <c r="U29" s="4">
        <v>58</v>
      </c>
      <c r="V29" s="4">
        <v>32</v>
      </c>
      <c r="W29" s="4">
        <v>60</v>
      </c>
      <c r="X29" s="4">
        <v>89</v>
      </c>
      <c r="Y29" s="4">
        <v>28</v>
      </c>
      <c r="Z29" s="4">
        <v>69</v>
      </c>
      <c r="AA29" s="4">
        <v>0.19</v>
      </c>
      <c r="AB29" s="4">
        <v>28</v>
      </c>
      <c r="AC29" s="4">
        <v>76</v>
      </c>
      <c r="AD29" s="4">
        <v>1.41</v>
      </c>
      <c r="AE29" s="4">
        <v>8</v>
      </c>
      <c r="AF29" s="4">
        <v>43</v>
      </c>
      <c r="AG29" s="4">
        <v>25</v>
      </c>
      <c r="AH29" s="4">
        <v>14</v>
      </c>
      <c r="AI29" s="4">
        <v>55</v>
      </c>
      <c r="AJ29" s="4">
        <v>-6</v>
      </c>
      <c r="AK29" s="4">
        <v>3</v>
      </c>
      <c r="AL29" s="4">
        <v>16</v>
      </c>
      <c r="AM29" s="4">
        <v>10</v>
      </c>
      <c r="AN29" s="4">
        <v>3</v>
      </c>
      <c r="AO29" s="4">
        <v>79</v>
      </c>
      <c r="AP29" s="4">
        <v>6</v>
      </c>
      <c r="AQ29" s="4">
        <v>17</v>
      </c>
      <c r="AR29" s="4">
        <v>70</v>
      </c>
      <c r="AS29" s="4">
        <v>12</v>
      </c>
      <c r="AT29" s="4">
        <v>0</v>
      </c>
      <c r="AU29" s="4">
        <v>81</v>
      </c>
      <c r="AV29" s="4">
        <v>0.64</v>
      </c>
      <c r="AW29" s="4">
        <v>6</v>
      </c>
      <c r="AX29" s="4">
        <v>13</v>
      </c>
      <c r="AY29" s="4">
        <v>-0.08</v>
      </c>
      <c r="AZ29" s="4">
        <v>11</v>
      </c>
      <c r="BA29" s="4">
        <v>4</v>
      </c>
      <c r="BB29" s="4">
        <v>3</v>
      </c>
      <c r="BC29" s="4">
        <v>16</v>
      </c>
      <c r="BD29" s="4">
        <v>98</v>
      </c>
      <c r="BE29" s="4">
        <v>0.09</v>
      </c>
      <c r="BF29" s="4">
        <v>15</v>
      </c>
      <c r="BG29" s="4">
        <v>62</v>
      </c>
      <c r="BH29" s="4">
        <v>-0.01</v>
      </c>
      <c r="BI29" s="4">
        <v>6</v>
      </c>
      <c r="BJ29" s="4">
        <v>4</v>
      </c>
      <c r="BK29" s="23">
        <v>72</v>
      </c>
      <c r="BL29" s="4" t="s">
        <v>80</v>
      </c>
      <c r="BM29" s="4">
        <v>566</v>
      </c>
      <c r="BP29" s="20">
        <f t="shared" si="0"/>
        <v>259</v>
      </c>
      <c r="BQ29" s="21">
        <f t="shared" si="1"/>
        <v>903.6447876447877</v>
      </c>
      <c r="BR29" s="27">
        <f t="shared" si="2"/>
        <v>2.1853281853281854</v>
      </c>
      <c r="BS29" s="14">
        <v>9359</v>
      </c>
      <c r="BT29" s="14">
        <v>4116560</v>
      </c>
      <c r="BU29" s="28">
        <v>1</v>
      </c>
    </row>
    <row r="30" spans="1:73" s="4" customFormat="1" ht="15.6" thickTop="1" thickBot="1" x14ac:dyDescent="0.35">
      <c r="A30" s="4" t="s">
        <v>73</v>
      </c>
      <c r="B30" s="4">
        <v>4849124</v>
      </c>
      <c r="C30" s="4" t="s">
        <v>76</v>
      </c>
      <c r="D30" s="4" t="s">
        <v>68</v>
      </c>
      <c r="E30" s="4" t="s">
        <v>153</v>
      </c>
      <c r="F30" s="4" t="s">
        <v>154</v>
      </c>
      <c r="G30" s="4" t="s">
        <v>70</v>
      </c>
      <c r="H30" s="4" t="s">
        <v>152</v>
      </c>
      <c r="I30" s="4">
        <v>97</v>
      </c>
      <c r="J30" s="4">
        <v>39</v>
      </c>
      <c r="K30" s="4">
        <v>63</v>
      </c>
      <c r="L30" s="4">
        <v>27</v>
      </c>
      <c r="M30" s="4">
        <v>34</v>
      </c>
      <c r="N30" s="4">
        <v>60</v>
      </c>
      <c r="O30" s="4">
        <v>15</v>
      </c>
      <c r="P30" s="4">
        <v>18</v>
      </c>
      <c r="Q30" s="4">
        <v>25</v>
      </c>
      <c r="R30" s="4">
        <v>-3.2</v>
      </c>
      <c r="S30" s="4">
        <v>32</v>
      </c>
      <c r="T30" s="4">
        <v>26</v>
      </c>
      <c r="U30" s="4">
        <v>55</v>
      </c>
      <c r="V30" s="4">
        <v>27</v>
      </c>
      <c r="W30" s="4">
        <v>73</v>
      </c>
      <c r="X30" s="4">
        <v>85</v>
      </c>
      <c r="Y30" s="4">
        <v>24</v>
      </c>
      <c r="Z30" s="4">
        <v>76</v>
      </c>
      <c r="AA30" s="4">
        <v>0.19</v>
      </c>
      <c r="AB30" s="4">
        <v>24</v>
      </c>
      <c r="AC30" s="4">
        <v>77</v>
      </c>
      <c r="AD30" s="4">
        <v>1.1499999999999999</v>
      </c>
      <c r="AE30" s="4">
        <v>8</v>
      </c>
      <c r="AF30" s="4">
        <v>25</v>
      </c>
      <c r="AG30" s="4">
        <v>26</v>
      </c>
      <c r="AH30" s="4">
        <v>12</v>
      </c>
      <c r="AI30" s="4">
        <v>52</v>
      </c>
      <c r="AJ30" s="4">
        <v>-7</v>
      </c>
      <c r="AK30" s="4">
        <v>3</v>
      </c>
      <c r="AL30" s="4">
        <v>15</v>
      </c>
      <c r="AM30" s="4">
        <v>10</v>
      </c>
      <c r="AN30" s="4">
        <v>3</v>
      </c>
      <c r="AO30" s="4">
        <v>66</v>
      </c>
      <c r="AP30" s="4">
        <v>7</v>
      </c>
      <c r="AQ30" s="4">
        <v>14</v>
      </c>
      <c r="AR30" s="4">
        <v>49</v>
      </c>
      <c r="AS30" s="4">
        <v>16</v>
      </c>
      <c r="AT30" s="4">
        <v>8</v>
      </c>
      <c r="AU30" s="4">
        <v>38</v>
      </c>
      <c r="AV30" s="4">
        <v>0.54</v>
      </c>
      <c r="AW30" s="4">
        <v>7</v>
      </c>
      <c r="AX30" s="4">
        <v>25</v>
      </c>
      <c r="AY30" s="4">
        <v>-0.06</v>
      </c>
      <c r="AZ30" s="4">
        <v>9</v>
      </c>
      <c r="BA30" s="4">
        <v>6</v>
      </c>
      <c r="BB30" s="4">
        <v>5</v>
      </c>
      <c r="BC30" s="4">
        <v>14</v>
      </c>
      <c r="BD30" s="4">
        <v>97</v>
      </c>
      <c r="BE30" s="4">
        <v>7.0000000000000007E-2</v>
      </c>
      <c r="BF30" s="4">
        <v>12</v>
      </c>
      <c r="BG30" s="4">
        <v>65</v>
      </c>
      <c r="BH30" s="4">
        <v>-0.01</v>
      </c>
      <c r="BI30" s="4">
        <v>6</v>
      </c>
      <c r="BJ30" s="4">
        <v>6</v>
      </c>
      <c r="BK30" s="23">
        <v>68</v>
      </c>
      <c r="BL30" s="4" t="s">
        <v>80</v>
      </c>
      <c r="BM30" s="4">
        <v>570</v>
      </c>
      <c r="BP30" s="20">
        <f t="shared" si="0"/>
        <v>259</v>
      </c>
      <c r="BQ30" s="21">
        <f t="shared" si="1"/>
        <v>909.28185328185327</v>
      </c>
      <c r="BR30" s="27">
        <f t="shared" si="2"/>
        <v>2.2007722007722008</v>
      </c>
      <c r="BS30" s="14">
        <v>9359</v>
      </c>
      <c r="BT30" s="14">
        <v>4116560</v>
      </c>
      <c r="BU30" s="28">
        <v>1</v>
      </c>
    </row>
    <row r="31" spans="1:73" s="4" customFormat="1" ht="15.6" thickTop="1" thickBot="1" x14ac:dyDescent="0.35">
      <c r="A31" s="4" t="s">
        <v>73</v>
      </c>
      <c r="B31" s="4">
        <v>4849136</v>
      </c>
      <c r="C31" s="4" t="s">
        <v>76</v>
      </c>
      <c r="D31" s="4" t="s">
        <v>68</v>
      </c>
      <c r="E31" s="4" t="s">
        <v>155</v>
      </c>
      <c r="F31" s="4" t="s">
        <v>156</v>
      </c>
      <c r="G31" s="4" t="s">
        <v>70</v>
      </c>
      <c r="H31" s="4" t="s">
        <v>157</v>
      </c>
      <c r="I31" s="4">
        <v>119</v>
      </c>
      <c r="J31" s="4">
        <v>12</v>
      </c>
      <c r="K31" s="4">
        <v>75</v>
      </c>
      <c r="L31" s="4">
        <v>11</v>
      </c>
      <c r="M31" s="4">
        <v>43</v>
      </c>
      <c r="N31" s="4">
        <v>39</v>
      </c>
      <c r="O31" s="4">
        <v>14</v>
      </c>
      <c r="P31" s="4">
        <v>19</v>
      </c>
      <c r="Q31" s="4">
        <v>39</v>
      </c>
      <c r="R31" s="4">
        <v>-2.9</v>
      </c>
      <c r="S31" s="4">
        <v>34</v>
      </c>
      <c r="T31" s="4">
        <v>31</v>
      </c>
      <c r="U31" s="4">
        <v>61</v>
      </c>
      <c r="V31" s="4">
        <v>29</v>
      </c>
      <c r="W31" s="4">
        <v>49</v>
      </c>
      <c r="X31" s="4">
        <v>96</v>
      </c>
      <c r="Y31" s="4">
        <v>26</v>
      </c>
      <c r="Z31" s="4">
        <v>55</v>
      </c>
      <c r="AA31" s="4">
        <v>0.21</v>
      </c>
      <c r="AB31" s="4">
        <v>26</v>
      </c>
      <c r="AC31" s="4">
        <v>62</v>
      </c>
      <c r="AD31" s="4">
        <v>1.25</v>
      </c>
      <c r="AE31" s="4">
        <v>8</v>
      </c>
      <c r="AF31" s="4">
        <v>31</v>
      </c>
      <c r="AG31" s="4">
        <v>25</v>
      </c>
      <c r="AH31" s="4">
        <v>13</v>
      </c>
      <c r="AI31" s="4">
        <v>60</v>
      </c>
      <c r="AJ31" s="4">
        <v>-2</v>
      </c>
      <c r="AK31" s="4">
        <v>4</v>
      </c>
      <c r="AL31" s="4">
        <v>26</v>
      </c>
      <c r="AM31" s="4">
        <v>10</v>
      </c>
      <c r="AN31" s="4">
        <v>6</v>
      </c>
      <c r="AO31" s="4">
        <v>73</v>
      </c>
      <c r="AP31" s="4">
        <v>7</v>
      </c>
      <c r="AQ31" s="4">
        <v>14</v>
      </c>
      <c r="AR31" s="4">
        <v>57</v>
      </c>
      <c r="AS31" s="4">
        <v>19</v>
      </c>
      <c r="AT31" s="4">
        <v>11</v>
      </c>
      <c r="AU31" s="4">
        <v>9</v>
      </c>
      <c r="AV31" s="4">
        <v>0.55000000000000004</v>
      </c>
      <c r="AW31" s="4">
        <v>9</v>
      </c>
      <c r="AX31" s="4">
        <v>24</v>
      </c>
      <c r="AY31" s="4">
        <v>0.03</v>
      </c>
      <c r="AZ31" s="4">
        <v>12</v>
      </c>
      <c r="BA31" s="4">
        <v>30</v>
      </c>
      <c r="BB31" s="4">
        <v>18</v>
      </c>
      <c r="BC31" s="4">
        <v>16</v>
      </c>
      <c r="BD31" s="4">
        <v>75</v>
      </c>
      <c r="BE31" s="4">
        <v>0.01</v>
      </c>
      <c r="BF31" s="4">
        <v>15</v>
      </c>
      <c r="BG31" s="4">
        <v>77</v>
      </c>
      <c r="BH31" s="4">
        <v>0</v>
      </c>
      <c r="BI31" s="4">
        <v>9</v>
      </c>
      <c r="BJ31" s="4">
        <v>12</v>
      </c>
      <c r="BK31" s="23">
        <v>66</v>
      </c>
      <c r="BL31" s="4" t="s">
        <v>80</v>
      </c>
      <c r="BM31" s="4">
        <v>646</v>
      </c>
      <c r="BP31" s="20">
        <f t="shared" si="0"/>
        <v>251</v>
      </c>
      <c r="BQ31" s="21">
        <f t="shared" si="1"/>
        <v>1053.402390438247</v>
      </c>
      <c r="BR31" s="27">
        <f t="shared" si="2"/>
        <v>2.5737051792828685</v>
      </c>
      <c r="BS31" s="14">
        <v>8355</v>
      </c>
      <c r="BT31" s="14">
        <v>3992988</v>
      </c>
      <c r="BU31" s="28">
        <v>1</v>
      </c>
    </row>
    <row r="32" spans="1:73" s="4" customFormat="1" ht="15.6" thickTop="1" thickBot="1" x14ac:dyDescent="0.35">
      <c r="A32" s="4" t="s">
        <v>73</v>
      </c>
      <c r="B32" s="4">
        <v>4849148</v>
      </c>
      <c r="C32" s="4" t="s">
        <v>76</v>
      </c>
      <c r="D32" s="4" t="s">
        <v>68</v>
      </c>
      <c r="E32" s="4" t="s">
        <v>158</v>
      </c>
      <c r="F32" s="4" t="s">
        <v>159</v>
      </c>
      <c r="G32" s="4" t="s">
        <v>70</v>
      </c>
      <c r="H32" s="4" t="s">
        <v>160</v>
      </c>
      <c r="I32" s="4">
        <v>112</v>
      </c>
      <c r="J32" s="4">
        <v>18</v>
      </c>
      <c r="K32" s="4">
        <v>81</v>
      </c>
      <c r="L32" s="4">
        <v>7</v>
      </c>
      <c r="M32" s="4">
        <v>31</v>
      </c>
      <c r="N32" s="4">
        <v>65</v>
      </c>
      <c r="O32" s="4">
        <v>13</v>
      </c>
      <c r="P32" s="4">
        <v>18</v>
      </c>
      <c r="Q32" s="4">
        <v>45</v>
      </c>
      <c r="R32" s="4">
        <v>-2.1</v>
      </c>
      <c r="S32" s="4">
        <v>33</v>
      </c>
      <c r="T32" s="4">
        <v>45</v>
      </c>
      <c r="U32" s="4">
        <v>48</v>
      </c>
      <c r="V32" s="4">
        <v>28</v>
      </c>
      <c r="W32" s="4">
        <v>88</v>
      </c>
      <c r="X32" s="4">
        <v>75</v>
      </c>
      <c r="Y32" s="4">
        <v>25</v>
      </c>
      <c r="Z32" s="4">
        <v>88</v>
      </c>
      <c r="AA32" s="4">
        <v>0.17</v>
      </c>
      <c r="AB32" s="4">
        <v>25</v>
      </c>
      <c r="AC32" s="4">
        <v>85</v>
      </c>
      <c r="AD32" s="4">
        <v>1.18</v>
      </c>
      <c r="AE32" s="4">
        <v>8</v>
      </c>
      <c r="AF32" s="4">
        <v>26</v>
      </c>
      <c r="AG32" s="4">
        <v>31</v>
      </c>
      <c r="AH32" s="4">
        <v>13</v>
      </c>
      <c r="AI32" s="4">
        <v>12</v>
      </c>
      <c r="AJ32" s="4">
        <v>0</v>
      </c>
      <c r="AK32" s="4">
        <v>3</v>
      </c>
      <c r="AL32" s="4">
        <v>34</v>
      </c>
      <c r="AM32" s="4">
        <v>10</v>
      </c>
      <c r="AN32" s="4">
        <v>6</v>
      </c>
      <c r="AO32" s="4">
        <v>78</v>
      </c>
      <c r="AP32" s="4">
        <v>7</v>
      </c>
      <c r="AQ32" s="4">
        <v>12</v>
      </c>
      <c r="AR32" s="4">
        <v>57</v>
      </c>
      <c r="AS32" s="4">
        <v>21</v>
      </c>
      <c r="AT32" s="4">
        <v>11</v>
      </c>
      <c r="AU32" s="4">
        <v>2</v>
      </c>
      <c r="AV32" s="4">
        <v>0.48</v>
      </c>
      <c r="AW32" s="4">
        <v>9</v>
      </c>
      <c r="AX32" s="4">
        <v>36</v>
      </c>
      <c r="AY32" s="4">
        <v>0.03</v>
      </c>
      <c r="AZ32" s="4">
        <v>10</v>
      </c>
      <c r="BA32" s="4">
        <v>29</v>
      </c>
      <c r="BB32" s="4">
        <v>10</v>
      </c>
      <c r="BC32" s="4">
        <v>14</v>
      </c>
      <c r="BD32" s="4">
        <v>92</v>
      </c>
      <c r="BE32" s="4">
        <v>-0.1</v>
      </c>
      <c r="BF32" s="4">
        <v>13</v>
      </c>
      <c r="BG32" s="4">
        <v>92</v>
      </c>
      <c r="BH32" s="4">
        <v>0</v>
      </c>
      <c r="BI32" s="4">
        <v>8</v>
      </c>
      <c r="BJ32" s="4">
        <v>10</v>
      </c>
      <c r="BK32" s="23">
        <v>71</v>
      </c>
      <c r="BL32" s="4" t="s">
        <v>80</v>
      </c>
      <c r="BM32" s="4">
        <v>560</v>
      </c>
      <c r="BP32" s="20">
        <f t="shared" si="0"/>
        <v>249</v>
      </c>
      <c r="BQ32" s="21">
        <f t="shared" si="1"/>
        <v>936.88353413654613</v>
      </c>
      <c r="BR32" s="27">
        <f t="shared" si="2"/>
        <v>2.248995983935743</v>
      </c>
      <c r="BS32" s="14">
        <v>8355</v>
      </c>
      <c r="BT32" s="14">
        <v>3992988</v>
      </c>
      <c r="BU32" s="28">
        <v>1</v>
      </c>
    </row>
    <row r="33" spans="1:74" s="4" customFormat="1" ht="15.6" thickTop="1" thickBot="1" x14ac:dyDescent="0.35">
      <c r="A33" s="4" t="s">
        <v>73</v>
      </c>
      <c r="B33" s="4">
        <v>4849168</v>
      </c>
      <c r="C33" s="4" t="s">
        <v>76</v>
      </c>
      <c r="D33" s="4" t="s">
        <v>68</v>
      </c>
      <c r="E33" s="4" t="s">
        <v>161</v>
      </c>
      <c r="F33" s="4" t="s">
        <v>162</v>
      </c>
      <c r="G33" s="4" t="s">
        <v>70</v>
      </c>
      <c r="H33" s="4" t="s">
        <v>163</v>
      </c>
      <c r="I33" s="4">
        <v>131</v>
      </c>
      <c r="J33" s="4">
        <v>5</v>
      </c>
      <c r="K33" s="4">
        <v>68</v>
      </c>
      <c r="L33" s="4">
        <v>19</v>
      </c>
      <c r="M33" s="4">
        <v>63</v>
      </c>
      <c r="N33" s="4">
        <v>10</v>
      </c>
      <c r="O33" s="4">
        <v>12</v>
      </c>
      <c r="P33" s="4">
        <v>18</v>
      </c>
      <c r="Q33" s="4">
        <v>66</v>
      </c>
      <c r="R33" s="4">
        <v>-0.3</v>
      </c>
      <c r="S33" s="4">
        <v>32</v>
      </c>
      <c r="T33" s="4">
        <v>79</v>
      </c>
      <c r="U33" s="4">
        <v>69</v>
      </c>
      <c r="V33" s="4">
        <v>27</v>
      </c>
      <c r="W33" s="4">
        <v>21</v>
      </c>
      <c r="X33" s="4">
        <v>113</v>
      </c>
      <c r="Y33" s="4">
        <v>25</v>
      </c>
      <c r="Z33" s="4">
        <v>19</v>
      </c>
      <c r="AA33" s="4">
        <v>0.27</v>
      </c>
      <c r="AB33" s="4">
        <v>25</v>
      </c>
      <c r="AC33" s="4">
        <v>20</v>
      </c>
      <c r="AD33" s="4">
        <v>1.29</v>
      </c>
      <c r="AE33" s="4">
        <v>8</v>
      </c>
      <c r="AF33" s="4">
        <v>34</v>
      </c>
      <c r="AG33" s="4">
        <v>28</v>
      </c>
      <c r="AH33" s="4">
        <v>10</v>
      </c>
      <c r="AI33" s="4">
        <v>32</v>
      </c>
      <c r="AJ33" s="4">
        <v>0</v>
      </c>
      <c r="AK33" s="4">
        <v>2</v>
      </c>
      <c r="AL33" s="4">
        <v>34</v>
      </c>
      <c r="AM33" s="4">
        <v>11</v>
      </c>
      <c r="AN33" s="4">
        <v>6</v>
      </c>
      <c r="AO33" s="4">
        <v>59</v>
      </c>
      <c r="AP33" s="4">
        <v>6</v>
      </c>
      <c r="AQ33" s="4">
        <v>11</v>
      </c>
      <c r="AR33" s="4">
        <v>81</v>
      </c>
      <c r="AS33" s="4">
        <v>18</v>
      </c>
      <c r="AT33" s="4">
        <v>9</v>
      </c>
      <c r="AU33" s="4">
        <v>16</v>
      </c>
      <c r="AV33" s="4">
        <v>0.52</v>
      </c>
      <c r="AW33" s="4">
        <v>10</v>
      </c>
      <c r="AX33" s="4">
        <v>29</v>
      </c>
      <c r="AY33" s="4">
        <v>0.05</v>
      </c>
      <c r="AZ33" s="4">
        <v>12</v>
      </c>
      <c r="BA33" s="4">
        <v>39</v>
      </c>
      <c r="BB33" s="4">
        <v>35</v>
      </c>
      <c r="BC33" s="4">
        <v>17</v>
      </c>
      <c r="BD33" s="4">
        <v>13</v>
      </c>
      <c r="BE33" s="4">
        <v>0.18</v>
      </c>
      <c r="BF33" s="4">
        <v>14</v>
      </c>
      <c r="BG33" s="4">
        <v>41</v>
      </c>
      <c r="BH33" s="4">
        <v>0</v>
      </c>
      <c r="BI33" s="4">
        <v>9</v>
      </c>
      <c r="BJ33" s="4">
        <v>14</v>
      </c>
      <c r="BK33" s="24">
        <v>81</v>
      </c>
      <c r="BL33" s="4" t="s">
        <v>80</v>
      </c>
      <c r="BM33" s="4">
        <v>606</v>
      </c>
      <c r="BP33" s="20">
        <f t="shared" si="0"/>
        <v>234</v>
      </c>
      <c r="BQ33" s="21">
        <f t="shared" si="1"/>
        <v>1076.2564102564102</v>
      </c>
      <c r="BR33" s="27">
        <f t="shared" si="2"/>
        <v>2.5897435897435899</v>
      </c>
      <c r="BS33" s="14" t="s">
        <v>164</v>
      </c>
      <c r="BT33" s="14">
        <v>4455917</v>
      </c>
      <c r="BU33" s="28">
        <v>1</v>
      </c>
    </row>
    <row r="34" spans="1:74" s="4" customFormat="1" ht="15" thickBot="1" x14ac:dyDescent="0.35">
      <c r="A34" s="4" t="s">
        <v>73</v>
      </c>
      <c r="B34" s="4">
        <v>4849172</v>
      </c>
      <c r="C34" s="4" t="s">
        <v>76</v>
      </c>
      <c r="D34" s="4" t="s">
        <v>68</v>
      </c>
      <c r="E34" s="4" t="s">
        <v>165</v>
      </c>
      <c r="F34" s="4" t="s">
        <v>166</v>
      </c>
      <c r="G34" s="4" t="s">
        <v>70</v>
      </c>
      <c r="H34" s="4" t="s">
        <v>167</v>
      </c>
      <c r="I34" s="4">
        <v>75</v>
      </c>
      <c r="J34" s="4">
        <v>74</v>
      </c>
      <c r="K34" s="4">
        <v>46</v>
      </c>
      <c r="L34" s="4">
        <v>60</v>
      </c>
      <c r="M34" s="4">
        <v>29</v>
      </c>
      <c r="N34" s="4">
        <v>70</v>
      </c>
      <c r="O34" s="4">
        <v>13</v>
      </c>
      <c r="P34" s="4">
        <v>17</v>
      </c>
      <c r="Q34" s="4">
        <v>45</v>
      </c>
      <c r="R34" s="4">
        <v>-1.4</v>
      </c>
      <c r="S34" s="4">
        <v>33</v>
      </c>
      <c r="T34" s="4">
        <v>60</v>
      </c>
      <c r="U34" s="4">
        <v>65</v>
      </c>
      <c r="V34" s="4">
        <v>29</v>
      </c>
      <c r="W34" s="4">
        <v>35</v>
      </c>
      <c r="X34" s="4">
        <v>95</v>
      </c>
      <c r="Y34" s="4">
        <v>26</v>
      </c>
      <c r="Z34" s="4">
        <v>57</v>
      </c>
      <c r="AA34" s="4">
        <v>0.19</v>
      </c>
      <c r="AB34" s="4">
        <v>26</v>
      </c>
      <c r="AC34" s="4">
        <v>78</v>
      </c>
      <c r="AD34" s="4">
        <v>1.22</v>
      </c>
      <c r="AE34" s="4">
        <v>8</v>
      </c>
      <c r="AF34" s="4">
        <v>29</v>
      </c>
      <c r="AG34" s="4">
        <v>31</v>
      </c>
      <c r="AH34" s="4">
        <v>14</v>
      </c>
      <c r="AI34" s="4">
        <v>11</v>
      </c>
      <c r="AJ34" s="4">
        <v>-6</v>
      </c>
      <c r="AK34" s="4">
        <v>3</v>
      </c>
      <c r="AL34" s="4">
        <v>16</v>
      </c>
      <c r="AM34" s="4">
        <v>9</v>
      </c>
      <c r="AN34" s="4">
        <v>3</v>
      </c>
      <c r="AO34" s="4">
        <v>90</v>
      </c>
      <c r="AP34" s="4">
        <v>5</v>
      </c>
      <c r="AQ34" s="4">
        <v>13</v>
      </c>
      <c r="AR34" s="4">
        <v>85</v>
      </c>
      <c r="AS34" s="4">
        <v>14</v>
      </c>
      <c r="AT34" s="4">
        <v>15</v>
      </c>
      <c r="AU34" s="4">
        <v>59</v>
      </c>
      <c r="AV34" s="4">
        <v>0.56000000000000005</v>
      </c>
      <c r="AW34" s="4">
        <v>7</v>
      </c>
      <c r="AX34" s="4">
        <v>22</v>
      </c>
      <c r="AY34" s="4">
        <v>-7.0000000000000007E-2</v>
      </c>
      <c r="AZ34" s="4">
        <v>11</v>
      </c>
      <c r="BA34" s="4">
        <v>5</v>
      </c>
      <c r="BB34" s="4">
        <v>6</v>
      </c>
      <c r="BC34" s="4">
        <v>15</v>
      </c>
      <c r="BD34" s="4">
        <v>96</v>
      </c>
      <c r="BE34" s="4">
        <v>0.1</v>
      </c>
      <c r="BF34" s="4">
        <v>15</v>
      </c>
      <c r="BG34" s="4">
        <v>58</v>
      </c>
      <c r="BH34" s="4">
        <v>-0.01</v>
      </c>
      <c r="BI34" s="4">
        <v>6</v>
      </c>
      <c r="BJ34" s="4">
        <v>4</v>
      </c>
      <c r="BK34" s="4">
        <v>75</v>
      </c>
      <c r="BL34" s="4" t="s">
        <v>80</v>
      </c>
      <c r="BM34" s="4">
        <v>618</v>
      </c>
      <c r="BP34" s="20">
        <f t="shared" si="0"/>
        <v>226</v>
      </c>
      <c r="BQ34" s="21">
        <f t="shared" si="1"/>
        <v>1137.0973451327434</v>
      </c>
      <c r="BR34" s="27">
        <f t="shared" si="2"/>
        <v>2.7345132743362832</v>
      </c>
      <c r="BS34" s="34">
        <v>9359</v>
      </c>
      <c r="BT34" s="34">
        <v>4116560</v>
      </c>
      <c r="BU34" s="35">
        <v>1</v>
      </c>
    </row>
    <row r="35" spans="1:74" ht="15.6" thickTop="1" thickBot="1" x14ac:dyDescent="0.35">
      <c r="B35" s="8"/>
      <c r="C35" s="9"/>
      <c r="D35" s="9"/>
      <c r="E35" s="9" t="s">
        <v>168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32"/>
      <c r="BT35" s="32"/>
      <c r="BU35" s="33"/>
      <c r="BV35" s="5"/>
    </row>
    <row r="36" spans="1:74" s="4" customFormat="1" ht="15" thickTop="1" x14ac:dyDescent="0.3">
      <c r="A36" s="4" t="s">
        <v>72</v>
      </c>
      <c r="B36" s="4">
        <v>4849036</v>
      </c>
      <c r="C36" s="4" t="s">
        <v>76</v>
      </c>
      <c r="D36" s="4" t="s">
        <v>68</v>
      </c>
      <c r="E36" s="4" t="s">
        <v>169</v>
      </c>
      <c r="F36" s="4" t="s">
        <v>170</v>
      </c>
      <c r="G36" s="4" t="s">
        <v>70</v>
      </c>
      <c r="H36" s="4" t="s">
        <v>112</v>
      </c>
      <c r="I36" s="4">
        <v>116</v>
      </c>
      <c r="J36" s="4">
        <v>14</v>
      </c>
      <c r="K36" s="4">
        <v>70</v>
      </c>
      <c r="L36" s="4">
        <v>17</v>
      </c>
      <c r="M36" s="4">
        <v>46</v>
      </c>
      <c r="N36" s="4">
        <v>34</v>
      </c>
      <c r="O36" s="4">
        <v>15</v>
      </c>
      <c r="P36" s="4">
        <v>15</v>
      </c>
      <c r="Q36" s="4">
        <v>24</v>
      </c>
      <c r="R36" s="4">
        <v>-3.4</v>
      </c>
      <c r="S36" s="4">
        <v>32</v>
      </c>
      <c r="T36" s="4">
        <v>23</v>
      </c>
      <c r="U36" s="4">
        <v>57</v>
      </c>
      <c r="V36" s="4">
        <v>27</v>
      </c>
      <c r="W36" s="4">
        <v>65</v>
      </c>
      <c r="X36" s="4">
        <v>90</v>
      </c>
      <c r="Y36" s="4">
        <v>24</v>
      </c>
      <c r="Z36" s="4">
        <v>68</v>
      </c>
      <c r="AA36" s="4">
        <v>0.2</v>
      </c>
      <c r="AB36" s="4">
        <v>24</v>
      </c>
      <c r="AC36" s="4">
        <v>69</v>
      </c>
      <c r="AD36" s="4">
        <v>1.46</v>
      </c>
      <c r="AE36" s="4">
        <v>8</v>
      </c>
      <c r="AF36" s="4">
        <v>47</v>
      </c>
      <c r="AG36" s="4">
        <v>31</v>
      </c>
      <c r="AH36" s="4">
        <v>13</v>
      </c>
      <c r="AI36" s="4">
        <v>12</v>
      </c>
      <c r="AJ36" s="4">
        <v>1</v>
      </c>
      <c r="AK36" s="4">
        <v>4</v>
      </c>
      <c r="AL36" s="4">
        <v>38</v>
      </c>
      <c r="AM36" s="4">
        <v>9</v>
      </c>
      <c r="AN36" s="4">
        <v>3</v>
      </c>
      <c r="AO36" s="4">
        <v>91</v>
      </c>
      <c r="AP36" s="4">
        <v>7</v>
      </c>
      <c r="AQ36" s="4">
        <v>12</v>
      </c>
      <c r="AR36" s="4">
        <v>45</v>
      </c>
      <c r="AS36" s="4">
        <v>19</v>
      </c>
      <c r="AT36" s="4">
        <v>9</v>
      </c>
      <c r="AU36" s="4">
        <v>7</v>
      </c>
      <c r="AV36" s="4">
        <v>0.57999999999999996</v>
      </c>
      <c r="AW36" s="4">
        <v>9</v>
      </c>
      <c r="AX36" s="4">
        <v>20</v>
      </c>
      <c r="AY36" s="4">
        <v>-0.11</v>
      </c>
      <c r="AZ36" s="4">
        <v>10</v>
      </c>
      <c r="BA36" s="4">
        <v>2</v>
      </c>
      <c r="BB36" s="4">
        <v>15</v>
      </c>
      <c r="BC36" s="4">
        <v>13</v>
      </c>
      <c r="BD36" s="4">
        <v>82</v>
      </c>
      <c r="BE36" s="4">
        <v>0.45</v>
      </c>
      <c r="BF36" s="4">
        <v>12</v>
      </c>
      <c r="BG36" s="4">
        <v>6</v>
      </c>
      <c r="BH36" s="4">
        <v>0</v>
      </c>
      <c r="BI36" s="4">
        <v>8</v>
      </c>
      <c r="BJ36" s="4">
        <v>18</v>
      </c>
      <c r="BK36" s="4">
        <v>65</v>
      </c>
      <c r="BL36" s="4" t="s">
        <v>80</v>
      </c>
      <c r="BM36" s="4">
        <v>658</v>
      </c>
      <c r="BP36" s="20">
        <f t="shared" si="0"/>
        <v>281</v>
      </c>
      <c r="BQ36" s="21">
        <f t="shared" si="1"/>
        <v>938.6975088967971</v>
      </c>
      <c r="BR36" s="27">
        <f t="shared" si="2"/>
        <v>2.3416370106761564</v>
      </c>
      <c r="BS36" s="29"/>
      <c r="BT36" s="29"/>
      <c r="BU36" s="30"/>
    </row>
    <row r="37" spans="1:74" s="4" customFormat="1" x14ac:dyDescent="0.3">
      <c r="A37" s="4" t="s">
        <v>72</v>
      </c>
      <c r="B37" s="4">
        <v>4849088</v>
      </c>
      <c r="C37" s="4" t="s">
        <v>76</v>
      </c>
      <c r="D37" s="4" t="s">
        <v>68</v>
      </c>
      <c r="E37" s="4" t="s">
        <v>171</v>
      </c>
      <c r="F37" s="4" t="s">
        <v>172</v>
      </c>
      <c r="G37" s="4" t="s">
        <v>70</v>
      </c>
      <c r="H37" s="4" t="s">
        <v>173</v>
      </c>
      <c r="I37" s="4">
        <v>119</v>
      </c>
      <c r="J37" s="4">
        <v>11</v>
      </c>
      <c r="K37" s="4">
        <v>83</v>
      </c>
      <c r="L37" s="4">
        <v>5</v>
      </c>
      <c r="M37" s="4">
        <v>36</v>
      </c>
      <c r="N37" s="4">
        <v>55</v>
      </c>
      <c r="O37" s="4">
        <v>14</v>
      </c>
      <c r="P37" s="4">
        <v>17</v>
      </c>
      <c r="Q37" s="4">
        <v>37</v>
      </c>
      <c r="R37" s="4">
        <v>-2.4</v>
      </c>
      <c r="S37" s="4">
        <v>33</v>
      </c>
      <c r="T37" s="4">
        <v>40</v>
      </c>
      <c r="U37" s="4">
        <v>52</v>
      </c>
      <c r="V37" s="4">
        <v>28</v>
      </c>
      <c r="W37" s="4">
        <v>81</v>
      </c>
      <c r="X37" s="4">
        <v>79</v>
      </c>
      <c r="Y37" s="4">
        <v>25</v>
      </c>
      <c r="Z37" s="4">
        <v>83</v>
      </c>
      <c r="AA37" s="4">
        <v>0.17</v>
      </c>
      <c r="AB37" s="4">
        <v>25</v>
      </c>
      <c r="AC37" s="4">
        <v>84</v>
      </c>
      <c r="AD37" s="4">
        <v>1.03</v>
      </c>
      <c r="AE37" s="4">
        <v>7</v>
      </c>
      <c r="AF37" s="4">
        <v>18</v>
      </c>
      <c r="AG37" s="4">
        <v>25</v>
      </c>
      <c r="AH37" s="4">
        <v>12</v>
      </c>
      <c r="AI37" s="4">
        <v>57</v>
      </c>
      <c r="AJ37" s="4">
        <v>-4</v>
      </c>
      <c r="AK37" s="4">
        <v>3</v>
      </c>
      <c r="AL37" s="4">
        <v>19</v>
      </c>
      <c r="AM37" s="4">
        <v>10</v>
      </c>
      <c r="AN37" s="4">
        <v>6</v>
      </c>
      <c r="AO37" s="4">
        <v>75</v>
      </c>
      <c r="AP37" s="4">
        <v>7</v>
      </c>
      <c r="AQ37" s="4">
        <v>12</v>
      </c>
      <c r="AR37" s="4">
        <v>57</v>
      </c>
      <c r="AS37" s="4">
        <v>20</v>
      </c>
      <c r="AT37" s="4">
        <v>10</v>
      </c>
      <c r="AU37" s="4">
        <v>3</v>
      </c>
      <c r="AV37" s="4">
        <v>0.49</v>
      </c>
      <c r="AW37" s="4">
        <v>8</v>
      </c>
      <c r="AX37" s="4">
        <v>34</v>
      </c>
      <c r="AY37" s="4">
        <v>0.03</v>
      </c>
      <c r="AZ37" s="4">
        <v>10</v>
      </c>
      <c r="BA37" s="4">
        <v>31</v>
      </c>
      <c r="BB37" s="4">
        <v>13</v>
      </c>
      <c r="BC37" s="4">
        <v>13</v>
      </c>
      <c r="BD37" s="4">
        <v>87</v>
      </c>
      <c r="BE37" s="4">
        <v>-7.0000000000000007E-2</v>
      </c>
      <c r="BF37" s="4">
        <v>12</v>
      </c>
      <c r="BG37" s="4">
        <v>89</v>
      </c>
      <c r="BH37" s="4">
        <v>0</v>
      </c>
      <c r="BI37" s="4">
        <v>8</v>
      </c>
      <c r="BJ37" s="4">
        <v>10</v>
      </c>
      <c r="BK37" s="4">
        <v>65</v>
      </c>
      <c r="BL37" s="4" t="s">
        <v>80</v>
      </c>
      <c r="BM37" s="4">
        <v>630</v>
      </c>
      <c r="BP37" s="20">
        <f t="shared" si="0"/>
        <v>274</v>
      </c>
      <c r="BQ37" s="21">
        <f t="shared" si="1"/>
        <v>930.23357664233572</v>
      </c>
      <c r="BR37" s="27">
        <f t="shared" si="2"/>
        <v>2.2992700729927007</v>
      </c>
      <c r="BS37" s="14"/>
      <c r="BT37" s="14"/>
      <c r="BU37" s="28"/>
    </row>
    <row r="38" spans="1:74" s="4" customFormat="1" ht="15" thickBot="1" x14ac:dyDescent="0.35">
      <c r="A38" s="4" t="s">
        <v>72</v>
      </c>
      <c r="B38" s="4">
        <v>4849144</v>
      </c>
      <c r="C38" s="4" t="s">
        <v>76</v>
      </c>
      <c r="D38" s="4" t="s">
        <v>68</v>
      </c>
      <c r="E38" s="4" t="s">
        <v>174</v>
      </c>
      <c r="F38" s="4" t="s">
        <v>175</v>
      </c>
      <c r="G38" s="4" t="s">
        <v>70</v>
      </c>
      <c r="H38" s="4" t="s">
        <v>176</v>
      </c>
      <c r="K38" s="4">
        <v>80</v>
      </c>
      <c r="L38" s="4">
        <v>7</v>
      </c>
      <c r="O38" s="4">
        <v>13</v>
      </c>
      <c r="P38" s="4">
        <v>13</v>
      </c>
      <c r="Q38" s="4">
        <v>53</v>
      </c>
      <c r="R38" s="4">
        <v>-2</v>
      </c>
      <c r="S38" s="4">
        <v>31</v>
      </c>
      <c r="T38" s="4">
        <v>48</v>
      </c>
      <c r="U38" s="4">
        <v>52</v>
      </c>
      <c r="V38" s="4">
        <v>26</v>
      </c>
      <c r="W38" s="4">
        <v>81</v>
      </c>
      <c r="X38" s="4">
        <v>78</v>
      </c>
      <c r="Y38" s="4">
        <v>22</v>
      </c>
      <c r="Z38" s="4">
        <v>85</v>
      </c>
      <c r="AA38" s="4">
        <v>0.16</v>
      </c>
      <c r="AB38" s="4">
        <v>22</v>
      </c>
      <c r="AC38" s="4">
        <v>87</v>
      </c>
      <c r="AD38" s="4">
        <v>1.2</v>
      </c>
      <c r="AE38" s="4">
        <v>5</v>
      </c>
      <c r="AF38" s="4">
        <v>28</v>
      </c>
      <c r="AG38" s="4">
        <v>28</v>
      </c>
      <c r="AH38" s="4">
        <v>12</v>
      </c>
      <c r="AI38" s="4">
        <v>31</v>
      </c>
      <c r="AJ38" s="4">
        <v>-2</v>
      </c>
      <c r="AK38" s="4">
        <v>0</v>
      </c>
      <c r="AL38" s="4">
        <v>24</v>
      </c>
      <c r="AM38" s="4">
        <v>9</v>
      </c>
      <c r="AN38" s="4">
        <v>0</v>
      </c>
      <c r="AO38" s="4">
        <v>88</v>
      </c>
      <c r="AP38" s="4">
        <v>7</v>
      </c>
      <c r="AQ38" s="4">
        <v>10</v>
      </c>
      <c r="AR38" s="4">
        <v>53</v>
      </c>
      <c r="AS38" s="4">
        <v>20</v>
      </c>
      <c r="AT38" s="4">
        <v>7</v>
      </c>
      <c r="AU38" s="4">
        <v>3</v>
      </c>
      <c r="AW38" s="4" t="s">
        <v>177</v>
      </c>
      <c r="AZ38" s="4">
        <v>6</v>
      </c>
      <c r="BC38" s="4">
        <v>10</v>
      </c>
      <c r="BF38" s="4">
        <v>8</v>
      </c>
      <c r="BI38" s="4" t="s">
        <v>177</v>
      </c>
      <c r="BK38" s="4">
        <v>69</v>
      </c>
      <c r="BL38" s="4" t="s">
        <v>80</v>
      </c>
      <c r="BM38" s="4">
        <v>600</v>
      </c>
      <c r="BP38" s="20">
        <f t="shared" si="0"/>
        <v>250</v>
      </c>
      <c r="BQ38" s="21">
        <f t="shared" si="1"/>
        <v>991</v>
      </c>
      <c r="BR38" s="36">
        <f t="shared" si="2"/>
        <v>2.4</v>
      </c>
      <c r="BS38" s="34"/>
      <c r="BT38" s="34"/>
      <c r="BU38" s="35"/>
    </row>
    <row r="39" spans="1:74" ht="15.6" thickTop="1" thickBot="1" x14ac:dyDescent="0.3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32"/>
      <c r="BT39" s="32"/>
      <c r="BU39" s="33"/>
      <c r="BV39" s="5"/>
    </row>
    <row r="40" spans="1:74" ht="15" thickTop="1" x14ac:dyDescent="0.3"/>
    <row r="42" spans="1:74" x14ac:dyDescent="0.3">
      <c r="H42" s="7"/>
      <c r="I42" s="13"/>
      <c r="J42" s="13"/>
    </row>
  </sheetData>
  <sheetProtection sheet="1" sort="0"/>
  <pageMargins left="0.25" right="0.05" top="0.25" bottom="0" header="0" footer="0"/>
  <pageSetup scale="61" fitToHeight="0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Jamison Soupir</cp:lastModifiedBy>
  <cp:lastPrinted>2024-02-10T07:14:29Z</cp:lastPrinted>
  <dcterms:created xsi:type="dcterms:W3CDTF">2019-06-10T22:41:00Z</dcterms:created>
  <dcterms:modified xsi:type="dcterms:W3CDTF">2024-02-23T22:41:19Z</dcterms:modified>
</cp:coreProperties>
</file>